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95" tabRatio="601" activeTab="1"/>
  </bookViews>
  <sheets>
    <sheet name="Arkusz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</sheets>
  <definedNames>
    <definedName name="_xlnm.Print_Area" localSheetId="1">'I'!$A$1:$Q$72</definedName>
    <definedName name="_xlnm.Print_Area" localSheetId="2">'II'!$A$1:$M$67</definedName>
    <definedName name="_xlnm.Print_Area" localSheetId="3">'III'!$A$1:$M$47</definedName>
    <definedName name="_xlnm.Print_Area" localSheetId="4">'IV'!$A$1:$M$62</definedName>
    <definedName name="_xlnm.Print_Area" localSheetId="5">'V'!$A$1:$M$40</definedName>
    <definedName name="_xlnm.Print_Area" localSheetId="6">'VI'!$A$1:$M$98</definedName>
    <definedName name="_xlnm.Print_Area" localSheetId="7">'VII'!$A$1:$M$56</definedName>
    <definedName name="_xlnm.Print_Area" localSheetId="8">'VIII'!$A$1:$M$44</definedName>
    <definedName name="_xlnm.Print_Titles" localSheetId="1">'I'!$1:$1</definedName>
    <definedName name="_xlnm.Print_Titles" localSheetId="2">'II'!$1:$1</definedName>
    <definedName name="_xlnm.Print_Titles" localSheetId="3">'III'!$1:$1</definedName>
    <definedName name="_xlnm.Print_Titles" localSheetId="4">'IV'!$1:$1</definedName>
    <definedName name="_xlnm.Print_Titles" localSheetId="6">'VI'!$1:$1</definedName>
    <definedName name="_xlnm.Print_Titles" localSheetId="7">'VII'!$1:$1</definedName>
    <definedName name="_xlnm.Print_Titles" localSheetId="8">'VIII'!$1:$1</definedName>
    <definedName name="Tytuływydruku" localSheetId="5">'V'!$1:$1</definedName>
  </definedNames>
  <calcPr fullCalcOnLoad="1"/>
</workbook>
</file>

<file path=xl/sharedStrings.xml><?xml version="1.0" encoding="utf-8"?>
<sst xmlns="http://schemas.openxmlformats.org/spreadsheetml/2006/main" count="1264" uniqueCount="785">
  <si>
    <t>Lwowska 16</t>
  </si>
  <si>
    <t>Lwowska 18</t>
  </si>
  <si>
    <t>Lwowska 20</t>
  </si>
  <si>
    <t>Lwowska 22</t>
  </si>
  <si>
    <t>Lwowska 30</t>
  </si>
  <si>
    <t>Lwowska 32</t>
  </si>
  <si>
    <t>Lwowska 36</t>
  </si>
  <si>
    <t>Lwowska 38</t>
  </si>
  <si>
    <t>Podzamcze 3</t>
  </si>
  <si>
    <t>Szkolna 7</t>
  </si>
  <si>
    <t>Szkolna 9</t>
  </si>
  <si>
    <t>Towarowa 19</t>
  </si>
  <si>
    <t>Lubartowska 48</t>
  </si>
  <si>
    <t>Biernackiego 1/Lubar 34</t>
  </si>
  <si>
    <t>Lp</t>
  </si>
  <si>
    <t xml:space="preserve">Leśna  26  </t>
  </si>
  <si>
    <t>Kowalska 8</t>
  </si>
  <si>
    <t>Kowalska 12</t>
  </si>
  <si>
    <t>Kowalska 16</t>
  </si>
  <si>
    <t>Krańcowa 109</t>
  </si>
  <si>
    <t>Nr działki</t>
  </si>
  <si>
    <t>Pow. Terenu</t>
  </si>
  <si>
    <t>9/2</t>
  </si>
  <si>
    <t>9/11</t>
  </si>
  <si>
    <t>5/7</t>
  </si>
  <si>
    <t>7/1</t>
  </si>
  <si>
    <t>1/45*</t>
  </si>
  <si>
    <t>13/15</t>
  </si>
  <si>
    <t>3/10</t>
  </si>
  <si>
    <t>201/8</t>
  </si>
  <si>
    <t>201/9</t>
  </si>
  <si>
    <t>83/15</t>
  </si>
  <si>
    <t>83/17</t>
  </si>
  <si>
    <t>13/21</t>
  </si>
  <si>
    <t>21/24</t>
  </si>
  <si>
    <t>21/5</t>
  </si>
  <si>
    <t>36</t>
  </si>
  <si>
    <t>14/11</t>
  </si>
  <si>
    <t>3/3</t>
  </si>
  <si>
    <t>3/16</t>
  </si>
  <si>
    <t>26/2</t>
  </si>
  <si>
    <t>56/2</t>
  </si>
  <si>
    <t>18/7</t>
  </si>
  <si>
    <t>18/5</t>
  </si>
  <si>
    <t>10/4</t>
  </si>
  <si>
    <t>4/2</t>
  </si>
  <si>
    <t>13/26</t>
  </si>
  <si>
    <t>68/4</t>
  </si>
  <si>
    <t>26/4</t>
  </si>
  <si>
    <t>27/7</t>
  </si>
  <si>
    <t>27/9</t>
  </si>
  <si>
    <t>23/3</t>
  </si>
  <si>
    <t>189/5</t>
  </si>
  <si>
    <t>156/4</t>
  </si>
  <si>
    <t>106/16</t>
  </si>
  <si>
    <t>16/2</t>
  </si>
  <si>
    <t>Popiełuszki 35A</t>
  </si>
  <si>
    <t>Pl.Zamkowy 2</t>
  </si>
  <si>
    <t>Pl.Zamkowy 4/4a</t>
  </si>
  <si>
    <t>Pl.Zamkowy 6</t>
  </si>
  <si>
    <t>Pl.Zamkowy 6a</t>
  </si>
  <si>
    <t>Pl.Zamkowy 8</t>
  </si>
  <si>
    <t>Staszica 8</t>
  </si>
  <si>
    <t>Staszica 10</t>
  </si>
  <si>
    <t>Kowalska 10</t>
  </si>
  <si>
    <t>Lubartowska 28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</si>
  <si>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</si>
  <si>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</si>
  <si>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</si>
  <si>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</si>
  <si>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</si>
  <si>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</si>
  <si>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</si>
  <si>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Hutnicza 6</t>
  </si>
  <si>
    <t>Maszynowa 4</t>
  </si>
  <si>
    <t>Gospodarcza 2</t>
  </si>
  <si>
    <t>Gospodarcza 4</t>
  </si>
  <si>
    <t>Gospodarcza 6</t>
  </si>
  <si>
    <t>Gospodarcza 8</t>
  </si>
  <si>
    <t>przechodzi do KSJ</t>
  </si>
  <si>
    <t>2416</t>
  </si>
  <si>
    <t>Lubartowska 6,8</t>
  </si>
  <si>
    <t>3814</t>
  </si>
  <si>
    <t>5025</t>
  </si>
  <si>
    <t>Organowa 2</t>
  </si>
  <si>
    <t>Dunikowskiego 27</t>
  </si>
  <si>
    <t>8425</t>
  </si>
  <si>
    <t>Chopina 37</t>
  </si>
  <si>
    <t>Południowa 3</t>
  </si>
  <si>
    <t>Sowińskiego 1a</t>
  </si>
  <si>
    <t>Al.Racławickie 29 a</t>
  </si>
  <si>
    <t>Al.Racławickie 29 b</t>
  </si>
  <si>
    <t>Al.Racławickie 22 b</t>
  </si>
  <si>
    <t>Lubartowska 38</t>
  </si>
  <si>
    <t>7439</t>
  </si>
  <si>
    <t>8043</t>
  </si>
  <si>
    <t>Gospodarcza 10</t>
  </si>
  <si>
    <t>Gospodarcza 12</t>
  </si>
  <si>
    <t>Gospodarcza 14</t>
  </si>
  <si>
    <t>Gospodarcza 16</t>
  </si>
  <si>
    <t>Gospodarcza 20</t>
  </si>
  <si>
    <t>Gospodarcza 22</t>
  </si>
  <si>
    <t>Gospodarcza 24</t>
  </si>
  <si>
    <t>Gospodarcza 28</t>
  </si>
  <si>
    <t>Gospodarcza 30</t>
  </si>
  <si>
    <t>Hutnicza 4</t>
  </si>
  <si>
    <t>Hutnicza 8</t>
  </si>
  <si>
    <t>Hutnicza 10</t>
  </si>
  <si>
    <t>Hutnicza 14</t>
  </si>
  <si>
    <t>Hutnicza 16</t>
  </si>
  <si>
    <t>Hutnicza 18</t>
  </si>
  <si>
    <t>Hutnicza 20</t>
  </si>
  <si>
    <t>Hutnicza 26</t>
  </si>
  <si>
    <t>Hutnicza 28</t>
  </si>
  <si>
    <t>Kresowa 8</t>
  </si>
  <si>
    <t>Kresowa 10</t>
  </si>
  <si>
    <t>Kresowa 12</t>
  </si>
  <si>
    <t>Maszynowa 3</t>
  </si>
  <si>
    <t>Motorowa 1</t>
  </si>
  <si>
    <t>Motorowa 2</t>
  </si>
  <si>
    <t>Lp</t>
  </si>
  <si>
    <t>Nr budynku</t>
  </si>
  <si>
    <t>Adres</t>
  </si>
  <si>
    <t xml:space="preserve">Pow. lokali mieszk.   Gminy </t>
  </si>
  <si>
    <t>Pow. lokali mieszk.   Gminy VII.2012</t>
  </si>
  <si>
    <t>Pow. lokali użytk.   Gminy VII.2012</t>
  </si>
  <si>
    <t>Pow. garaży  Gminy VII.2012</t>
  </si>
  <si>
    <t>Lok. Uzytkowe różnica</t>
  </si>
  <si>
    <t>Lok. mieszkalne różnica</t>
  </si>
  <si>
    <t>Garaże różnica</t>
  </si>
  <si>
    <t>Pow. lokali użytk.   Gminy</t>
  </si>
  <si>
    <t>Pow. terenów  utwardz.</t>
  </si>
  <si>
    <t>Pow. terenów  zielonych</t>
  </si>
  <si>
    <t>Wschodnia  17</t>
  </si>
  <si>
    <t>Gliniana 5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</si>
  <si>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</si>
  <si>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</si>
  <si>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</si>
  <si>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</si>
  <si>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</si>
  <si>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</si>
  <si>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</si>
  <si>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Pilsudskiego 9</t>
  </si>
  <si>
    <t>Piłsudskiego  16</t>
  </si>
  <si>
    <t>Gliniana 25</t>
  </si>
  <si>
    <t>Gliniana  29</t>
  </si>
  <si>
    <t>Grottgera 9</t>
  </si>
  <si>
    <t>Konopnicka 11</t>
  </si>
  <si>
    <t>Krucza 2</t>
  </si>
  <si>
    <t>Lipowa 12</t>
  </si>
  <si>
    <t>Lipowa 14</t>
  </si>
  <si>
    <t>Lipowa  17</t>
  </si>
  <si>
    <t>Lipowa 18</t>
  </si>
  <si>
    <t>Lipowa 20</t>
  </si>
  <si>
    <t>Lipowa 20/a</t>
  </si>
  <si>
    <t>Narutowicza 37</t>
  </si>
  <si>
    <t>Narutowicza  54/Wschodnia1</t>
  </si>
  <si>
    <t>Narutowicza 59</t>
  </si>
  <si>
    <t>Narutowicza 67</t>
  </si>
  <si>
    <t>Narutowicza 70/72</t>
  </si>
  <si>
    <t>Narutowicza 83</t>
  </si>
  <si>
    <t>Okopowa 20</t>
  </si>
  <si>
    <t>Chopina  21</t>
  </si>
  <si>
    <t>Chopina 23</t>
  </si>
  <si>
    <t>Chopina 25</t>
  </si>
  <si>
    <t>Chopina 32</t>
  </si>
  <si>
    <t>Szczerbowskiego 3</t>
  </si>
  <si>
    <t>Szczerbowskiego 4</t>
  </si>
  <si>
    <t>Wschodnia 7</t>
  </si>
  <si>
    <t>Wschodnia  13</t>
  </si>
  <si>
    <t>Pow. garaży  Gminy</t>
  </si>
  <si>
    <t xml:space="preserve">Pow.          garaży  Gminy                                                                    </t>
  </si>
  <si>
    <t>Wschodnia  15</t>
  </si>
  <si>
    <t>Narutowicza 64</t>
  </si>
  <si>
    <t>Herbowa 8</t>
  </si>
  <si>
    <t>Herbowa 10</t>
  </si>
  <si>
    <t xml:space="preserve">Różana  15  </t>
  </si>
  <si>
    <t>Wyżynna 20</t>
  </si>
  <si>
    <t>Wyżynna 33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</si>
  <si>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</si>
  <si>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</si>
  <si>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</si>
  <si>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</si>
  <si>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</si>
  <si>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</si>
  <si>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</si>
  <si>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Dr.Mecz.Majdanka 20</t>
  </si>
  <si>
    <t>Dr.Mecz.Majdanka 22</t>
  </si>
  <si>
    <t>Dr.Mecz.Majdanka 24</t>
  </si>
  <si>
    <t>Dr.Mecz.Majdanka 26</t>
  </si>
  <si>
    <t>Dr.Mecz.Majdanka 32</t>
  </si>
  <si>
    <t>Dr.Mecz.Majdanka 34</t>
  </si>
  <si>
    <t>Dr.Mecz.Majdanka 36</t>
  </si>
  <si>
    <t>Dr.Mecz.Majdanka 38</t>
  </si>
  <si>
    <t>Lubartowska 44 - front</t>
  </si>
  <si>
    <t>Unicka 5</t>
  </si>
  <si>
    <t>Unicka 7</t>
  </si>
  <si>
    <t>Czwartek 17</t>
  </si>
  <si>
    <t>Leszetyckiego 8</t>
  </si>
  <si>
    <t>5030/4</t>
  </si>
  <si>
    <t>6008</t>
  </si>
  <si>
    <t>6029</t>
  </si>
  <si>
    <t>6026/4</t>
  </si>
  <si>
    <t>Wyżynna 29</t>
  </si>
  <si>
    <t>Sieroca 5</t>
  </si>
  <si>
    <t>7006/4</t>
  </si>
  <si>
    <t>Czwartek 4</t>
  </si>
  <si>
    <t xml:space="preserve">1-Maja 12 a </t>
  </si>
  <si>
    <t>8090</t>
  </si>
  <si>
    <t>8089</t>
  </si>
  <si>
    <t>8698</t>
  </si>
  <si>
    <t>Lubartowska 42</t>
  </si>
  <si>
    <t>Lubartowska 44</t>
  </si>
  <si>
    <t>Lubartowska 52</t>
  </si>
  <si>
    <t>Lwowska 6</t>
  </si>
  <si>
    <t>Lwowska 8</t>
  </si>
  <si>
    <t>Lwowska 12</t>
  </si>
  <si>
    <t>Lwowska 14</t>
  </si>
  <si>
    <t>Kowalska 14</t>
  </si>
  <si>
    <t>Lubartowska 7</t>
  </si>
  <si>
    <t>Jezuicka 5/7</t>
  </si>
  <si>
    <t>Jezuicka 2</t>
  </si>
  <si>
    <t>Jezuicka 10</t>
  </si>
  <si>
    <t>Probostwo 34</t>
  </si>
  <si>
    <t>Pl.Zamkowy 10</t>
  </si>
  <si>
    <t>Probostwo 21</t>
  </si>
  <si>
    <t>Probostwo 21a</t>
  </si>
  <si>
    <t>Probostwo 23</t>
  </si>
  <si>
    <t>Probostwo 25</t>
  </si>
  <si>
    <t>Probostwo 27</t>
  </si>
  <si>
    <t>Prusa 2</t>
  </si>
  <si>
    <t>Szewska 1</t>
  </si>
  <si>
    <t>1434</t>
  </si>
  <si>
    <t>Al. Racławickie 13</t>
  </si>
  <si>
    <t>2013</t>
  </si>
  <si>
    <t xml:space="preserve">Lubartowska 24 </t>
  </si>
  <si>
    <t>3074</t>
  </si>
  <si>
    <t>3096</t>
  </si>
  <si>
    <t>Staszica 22A</t>
  </si>
  <si>
    <t>6470</t>
  </si>
  <si>
    <t>Ochotnicza 9</t>
  </si>
  <si>
    <t>6471</t>
  </si>
  <si>
    <t>Herbowa 6</t>
  </si>
  <si>
    <t>Turniowa 5</t>
  </si>
  <si>
    <t>6481</t>
  </si>
  <si>
    <t>6488</t>
  </si>
  <si>
    <t>Wyżynna 43</t>
  </si>
  <si>
    <t>7049</t>
  </si>
  <si>
    <t>7040</t>
  </si>
  <si>
    <t>Al. Spółdz. Pracy 67</t>
  </si>
  <si>
    <t>Lubartowska 50</t>
  </si>
  <si>
    <t>7442</t>
  </si>
  <si>
    <t>8044</t>
  </si>
  <si>
    <t>8088</t>
  </si>
  <si>
    <t>8422</t>
  </si>
  <si>
    <t>8423</t>
  </si>
  <si>
    <t>Nowy Świat 11, 13</t>
  </si>
  <si>
    <t>Lotnicza 2</t>
  </si>
  <si>
    <t>Konopnicka 4</t>
  </si>
  <si>
    <t>Wrotkowska 2a</t>
  </si>
  <si>
    <t>Nałkowskich 84</t>
  </si>
  <si>
    <t>Kunickiego 30</t>
  </si>
  <si>
    <t xml:space="preserve">Zielona 5  </t>
  </si>
  <si>
    <t>Samsonowicza 3</t>
  </si>
  <si>
    <t>Pułaskiego 67</t>
  </si>
  <si>
    <t>Garbarska 19</t>
  </si>
  <si>
    <t>Długa 12</t>
  </si>
  <si>
    <t xml:space="preserve">1-go Maja 19 </t>
  </si>
  <si>
    <t>Chopina 17</t>
  </si>
  <si>
    <t>Głęboka 4</t>
  </si>
  <si>
    <t>Górna 7a</t>
  </si>
  <si>
    <t xml:space="preserve">Górna 7 </t>
  </si>
  <si>
    <t>6466</t>
  </si>
  <si>
    <t>Narutowicza 36</t>
  </si>
  <si>
    <t>Środkowa 4</t>
  </si>
  <si>
    <t>Wschodnia 9</t>
  </si>
  <si>
    <t>Wschodnia 11</t>
  </si>
  <si>
    <t>Gliniana 27</t>
  </si>
  <si>
    <t>Wyżynna 20b</t>
  </si>
  <si>
    <t>Wyżynna  20 ( część wspólna z PKP )</t>
  </si>
  <si>
    <t>Motorowa 3</t>
  </si>
  <si>
    <t>Motorowa 4</t>
  </si>
  <si>
    <t>Motorowa 5</t>
  </si>
  <si>
    <t>8424</t>
  </si>
  <si>
    <t>Wyżynna 12</t>
  </si>
  <si>
    <t>Motorowa 6</t>
  </si>
  <si>
    <t>Motorowa 7</t>
  </si>
  <si>
    <t>Motorowa 9</t>
  </si>
  <si>
    <t>Odlewnicza 2</t>
  </si>
  <si>
    <t>Dr.Mecz.Majdanka 40</t>
  </si>
  <si>
    <t>Dr.Mecz.Majdanka 42</t>
  </si>
  <si>
    <t>Jastrzębia 4</t>
  </si>
  <si>
    <t xml:space="preserve"> Krańcowa 108</t>
  </si>
  <si>
    <t>Krańcowa 110</t>
  </si>
  <si>
    <t>Krańcowa 112</t>
  </si>
  <si>
    <t>Lotnicza 4</t>
  </si>
  <si>
    <t>Lotnicza 6</t>
  </si>
  <si>
    <t>Lotnicza 8</t>
  </si>
  <si>
    <t>Łabędzia 3</t>
  </si>
  <si>
    <t>Pogodna 1</t>
  </si>
  <si>
    <t>Pogodna 3</t>
  </si>
  <si>
    <t>Pogodna 5</t>
  </si>
  <si>
    <t>Pogodna 11</t>
  </si>
  <si>
    <t>Pogodna 15</t>
  </si>
  <si>
    <t>Pogodna 17</t>
  </si>
  <si>
    <t>Pogodna 26</t>
  </si>
  <si>
    <t>Puchacza 1</t>
  </si>
  <si>
    <t>Puchacza 2</t>
  </si>
  <si>
    <t>Puchacza 3</t>
  </si>
  <si>
    <t>Puchacza 4</t>
  </si>
  <si>
    <t>Puchacza 5</t>
  </si>
  <si>
    <t>Puchacza 6</t>
  </si>
  <si>
    <t>Puchacza 7</t>
  </si>
  <si>
    <t>Puchacza 8</t>
  </si>
  <si>
    <t>Łabędzia 11</t>
  </si>
  <si>
    <r>
      <t>m</t>
    </r>
    <r>
      <rPr>
        <b/>
        <vertAlign val="superscript"/>
        <sz val="8"/>
        <color indexed="8"/>
        <rFont val="Arial CE"/>
        <family val="2"/>
      </rPr>
      <t>2</t>
    </r>
  </si>
  <si>
    <t>Junoszy 45</t>
  </si>
  <si>
    <t>Junoszy 49</t>
  </si>
  <si>
    <t>Szmaragdowa 14</t>
  </si>
  <si>
    <t>Kosmowskiej 1</t>
  </si>
  <si>
    <t>2462</t>
  </si>
  <si>
    <t>Szwoleżerów 6</t>
  </si>
  <si>
    <t>Paderewskiego 10</t>
  </si>
  <si>
    <t>2001</t>
  </si>
  <si>
    <t>Szwoleżerów 9</t>
  </si>
  <si>
    <t>Szwoleżerów 11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</si>
  <si>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</si>
  <si>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</si>
  <si>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</si>
  <si>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</si>
  <si>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</si>
  <si>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</si>
  <si>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</si>
  <si>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</si>
  <si>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</si>
  <si>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</si>
  <si>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</si>
  <si>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</si>
  <si>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</si>
  <si>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Pochyła 5</t>
  </si>
  <si>
    <t>Czeska 24</t>
  </si>
  <si>
    <t>Kunickiego 25</t>
  </si>
  <si>
    <t>Kunickiego 87</t>
  </si>
  <si>
    <t>Kunickiego 108</t>
  </si>
  <si>
    <t xml:space="preserve">1-Maja 12  </t>
  </si>
  <si>
    <t>Piekarska 27</t>
  </si>
  <si>
    <t>Tuwima 8</t>
  </si>
  <si>
    <t>Zamojska 41</t>
  </si>
  <si>
    <t>Garbarska 8</t>
  </si>
  <si>
    <t>Odlewnicza 4</t>
  </si>
  <si>
    <t>Odlewnicza 5</t>
  </si>
  <si>
    <t>Sulisławicka 5a</t>
  </si>
  <si>
    <t>Dulęby 6</t>
  </si>
  <si>
    <t>Jastrzębia 1</t>
  </si>
  <si>
    <t>Jastrzębia 2</t>
  </si>
  <si>
    <t>Sulisławicka 5</t>
  </si>
  <si>
    <t>Dulęby 7</t>
  </si>
  <si>
    <t>Al.Racławickie 11</t>
  </si>
  <si>
    <t>Al.Racławickie 15</t>
  </si>
  <si>
    <t>Al.Racławickie 27</t>
  </si>
  <si>
    <t>Al.Racławickie 29</t>
  </si>
  <si>
    <t>Al.Racławickie 31</t>
  </si>
  <si>
    <t>Al.Racławickie 22</t>
  </si>
  <si>
    <t>Al.Racławickie 24</t>
  </si>
  <si>
    <t>Weteranów 20</t>
  </si>
  <si>
    <t>Sowińskiego 3</t>
  </si>
  <si>
    <t>Sowińskiego 4</t>
  </si>
  <si>
    <t>Łopacńskiego 3</t>
  </si>
  <si>
    <t>Głowackiego 3/5</t>
  </si>
  <si>
    <t>Głowackiego 4</t>
  </si>
  <si>
    <t>Zuchów 2</t>
  </si>
  <si>
    <t>Szarych Szeregów 1</t>
  </si>
  <si>
    <t>Szarych Szeregów 1a</t>
  </si>
  <si>
    <t>Szarych Szeregów 1b</t>
  </si>
  <si>
    <t>Szarych Szeregów 2</t>
  </si>
  <si>
    <t>Szarych Szeregów 4</t>
  </si>
  <si>
    <t>Szarych Szeregów 6</t>
  </si>
  <si>
    <t>Puławska 3</t>
  </si>
  <si>
    <t>Puławska 4b</t>
  </si>
  <si>
    <t>Puławska 4c</t>
  </si>
  <si>
    <t>Puławska 4d</t>
  </si>
  <si>
    <t>Puławska 11</t>
  </si>
  <si>
    <t>Puławska 17</t>
  </si>
  <si>
    <t>Puławska 19</t>
  </si>
  <si>
    <t>Puławska 21</t>
  </si>
  <si>
    <t>Popiełuszki 31</t>
  </si>
  <si>
    <t>Popiełuszki 34</t>
  </si>
  <si>
    <t>Popiełuszki 36</t>
  </si>
  <si>
    <t>Skautów 5</t>
  </si>
  <si>
    <t>Skautów 7</t>
  </si>
  <si>
    <t>Skautów 9</t>
  </si>
  <si>
    <t>Skautów 17</t>
  </si>
  <si>
    <t xml:space="preserve">Żmigrod 7  </t>
  </si>
  <si>
    <t>Bernardyńska 8</t>
  </si>
  <si>
    <t>Bernardyńska 18</t>
  </si>
  <si>
    <t>Świętoduska 18</t>
  </si>
  <si>
    <t>Furmańska 2</t>
  </si>
  <si>
    <t>Al.Tysiąclecia 5</t>
  </si>
  <si>
    <t>Łęczyńska 57</t>
  </si>
  <si>
    <t>Łęczyńska 59</t>
  </si>
  <si>
    <t>Łęczyńska 61</t>
  </si>
  <si>
    <t>Montażowa 1</t>
  </si>
  <si>
    <t>Montażowa 3</t>
  </si>
  <si>
    <t>Montażowa 10</t>
  </si>
  <si>
    <t>Montażowa 12</t>
  </si>
  <si>
    <t>Montażowa 18</t>
  </si>
  <si>
    <t>Mełgiewska 7/9 BL.1</t>
  </si>
  <si>
    <t xml:space="preserve">Mełgiewska 7/9 BL.2  </t>
  </si>
  <si>
    <t>Mełgiewska 7/9 BL.3</t>
  </si>
  <si>
    <t>Mełgiewska 7/9 BL.4</t>
  </si>
  <si>
    <t>Długosza 5</t>
  </si>
  <si>
    <t>Krótka 3</t>
  </si>
  <si>
    <t>Kołłątaja 4</t>
  </si>
  <si>
    <t>Kołłątaja 5</t>
  </si>
  <si>
    <t xml:space="preserve">Krak. Przedmieście 39  </t>
  </si>
  <si>
    <t>Leszczyńskiego 56</t>
  </si>
  <si>
    <t xml:space="preserve">Niecała 6  </t>
  </si>
  <si>
    <t>Niecała 18</t>
  </si>
  <si>
    <t>Karłowicza 1</t>
  </si>
  <si>
    <t>Piłsudskiego 5</t>
  </si>
  <si>
    <t xml:space="preserve">Głęboka 8  </t>
  </si>
  <si>
    <t>Głęboka  13</t>
  </si>
  <si>
    <t>Głęboka 20</t>
  </si>
  <si>
    <t>Głęboka 21</t>
  </si>
  <si>
    <t>Głęboka 22</t>
  </si>
  <si>
    <t>Głęboka 23</t>
  </si>
  <si>
    <t>Obrońcow Pokoju 4</t>
  </si>
  <si>
    <t>Obrońcow Pokoju 21</t>
  </si>
  <si>
    <t>Skłodowskiej 48</t>
  </si>
  <si>
    <t>Wiercieńskiego 3</t>
  </si>
  <si>
    <t>Wiercieńskiego 4</t>
  </si>
  <si>
    <t>Wiercieńskiego 5</t>
  </si>
  <si>
    <t>Wiercieńskiego 7</t>
  </si>
  <si>
    <t>Wiercieńskiego 11</t>
  </si>
  <si>
    <t>Strażacka 8</t>
  </si>
  <si>
    <t>Różana  4</t>
  </si>
  <si>
    <t>Pochyła 3</t>
  </si>
  <si>
    <t>Pochyła 7</t>
  </si>
  <si>
    <t>Sierpińskiego 24</t>
  </si>
  <si>
    <t>Wyścigowa 4</t>
  </si>
  <si>
    <t>Obrońcow Pokoju 14</t>
  </si>
  <si>
    <t>Plażowa 12</t>
  </si>
  <si>
    <t>Nowy Świat 36</t>
  </si>
  <si>
    <t>Nowy Świat 41</t>
  </si>
  <si>
    <t>Głęboka 26</t>
  </si>
  <si>
    <t>Odlewnicza 6</t>
  </si>
  <si>
    <t>Odlewnicza 7</t>
  </si>
  <si>
    <t>Odlewnicza 9</t>
  </si>
  <si>
    <t>Odlewnicza 14</t>
  </si>
  <si>
    <t>Odlewnicza 11</t>
  </si>
  <si>
    <t>Wieniawska 8</t>
  </si>
  <si>
    <t>Chmielna 9</t>
  </si>
  <si>
    <t>Chopina 10</t>
  </si>
  <si>
    <t>Cicha 12</t>
  </si>
  <si>
    <t>Czechowska 36</t>
  </si>
  <si>
    <t>Narutowicza 19a</t>
  </si>
  <si>
    <t>Ogrodowa 13</t>
  </si>
  <si>
    <t>I.Armii W.P. 7</t>
  </si>
  <si>
    <t>Spokojna 8a</t>
  </si>
  <si>
    <t>3-go Maja 16</t>
  </si>
  <si>
    <t>3-go Maja 20</t>
  </si>
  <si>
    <t>Wieniawska 3</t>
  </si>
  <si>
    <t>Chopina 5</t>
  </si>
  <si>
    <t>Peowiakow 11</t>
  </si>
  <si>
    <t>Chopina 9</t>
  </si>
  <si>
    <t>Czysta 3</t>
  </si>
  <si>
    <t>5014 / 4</t>
  </si>
  <si>
    <t>Okopowa 11</t>
  </si>
  <si>
    <t>Lipińskiego 7</t>
  </si>
  <si>
    <t>3-go Maja 8</t>
  </si>
  <si>
    <t>Okopowa 13</t>
  </si>
  <si>
    <t>Ogrodowa 17</t>
  </si>
  <si>
    <t>Junoszy 41</t>
  </si>
  <si>
    <t>Lipowa 10</t>
  </si>
  <si>
    <t>Puchacza 9</t>
  </si>
  <si>
    <t>Puchacza 11</t>
  </si>
  <si>
    <t>Puchacza 13</t>
  </si>
  <si>
    <t>Puchacza 15</t>
  </si>
  <si>
    <t>Puchacza 17</t>
  </si>
  <si>
    <t>Puchacza 19</t>
  </si>
  <si>
    <t>Sokola 3</t>
  </si>
  <si>
    <t>Sokola 5</t>
  </si>
  <si>
    <t>Sokola 7</t>
  </si>
  <si>
    <t>Sokola 9</t>
  </si>
  <si>
    <t>Sokola 11</t>
  </si>
  <si>
    <t>Sokola 13</t>
  </si>
  <si>
    <t>Sokola 15</t>
  </si>
  <si>
    <t>Sokola 17</t>
  </si>
  <si>
    <t>Sokola 19</t>
  </si>
  <si>
    <t>Sowia 1</t>
  </si>
  <si>
    <t>Sowia 2</t>
  </si>
  <si>
    <t>Sowia 3</t>
  </si>
  <si>
    <t>Sowia 6</t>
  </si>
  <si>
    <t>Rozdroże 2</t>
  </si>
  <si>
    <t>Dr.Mecz.Majdanka 5</t>
  </si>
  <si>
    <t>3486</t>
  </si>
  <si>
    <t>Furmańska 3</t>
  </si>
  <si>
    <t>Furmańska 9</t>
  </si>
  <si>
    <t>6468</t>
  </si>
  <si>
    <t>8421</t>
  </si>
  <si>
    <t>Wyżynna 10</t>
  </si>
  <si>
    <t>6472</t>
  </si>
  <si>
    <t>Czwartek 6</t>
  </si>
  <si>
    <t>7007</t>
  </si>
  <si>
    <t>7008</t>
  </si>
  <si>
    <t>Czwartek 7</t>
  </si>
  <si>
    <t>Dr.Mecz.Majdanka 7</t>
  </si>
  <si>
    <t>Dulęby 11</t>
  </si>
  <si>
    <t>Kunickiego 89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</si>
  <si>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</si>
  <si>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</si>
  <si>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</si>
  <si>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</si>
  <si>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</si>
  <si>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</si>
  <si>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Bema 6</t>
  </si>
  <si>
    <t>Godebskiego 11</t>
  </si>
  <si>
    <t>Poniatowskiego 4</t>
  </si>
  <si>
    <t>Poniatowskiego 6</t>
  </si>
  <si>
    <t>Łopacińskiego 5</t>
  </si>
  <si>
    <t>Legionowa 2</t>
  </si>
  <si>
    <t>Legionowa 4</t>
  </si>
  <si>
    <t>Legionowa 19</t>
  </si>
  <si>
    <t>Krótka 4/Jasna 8</t>
  </si>
  <si>
    <t>Narutowicza 79/81/81a</t>
  </si>
  <si>
    <t>Czwartek 20</t>
  </si>
  <si>
    <t>Czwartek 22</t>
  </si>
  <si>
    <t>Czwartek 23</t>
  </si>
  <si>
    <t>Czwartek 25</t>
  </si>
  <si>
    <t>Czwartek 26</t>
  </si>
  <si>
    <t>Czwartek 27</t>
  </si>
  <si>
    <t>Hirszfelda 8</t>
  </si>
  <si>
    <t>Hirszfelda 10</t>
  </si>
  <si>
    <t>Hirszfelda 23</t>
  </si>
  <si>
    <t xml:space="preserve">Koryznowej 2b  </t>
  </si>
  <si>
    <t>Skautów 11</t>
  </si>
  <si>
    <t>31/20</t>
  </si>
  <si>
    <t>1/6</t>
  </si>
  <si>
    <t>29/8</t>
  </si>
  <si>
    <t>35/2</t>
  </si>
  <si>
    <t>36/2</t>
  </si>
  <si>
    <t>55/9</t>
  </si>
  <si>
    <t>Rynek 14-15</t>
  </si>
  <si>
    <t>21/2</t>
  </si>
  <si>
    <t>3/39</t>
  </si>
  <si>
    <t>34/95</t>
  </si>
  <si>
    <t>34/93</t>
  </si>
  <si>
    <t>3/38</t>
  </si>
  <si>
    <t>3/31</t>
  </si>
  <si>
    <t>64/1</t>
  </si>
  <si>
    <t>52/5</t>
  </si>
  <si>
    <t>23/2</t>
  </si>
  <si>
    <t>14/2</t>
  </si>
  <si>
    <t>40/2</t>
  </si>
  <si>
    <t>46/3</t>
  </si>
  <si>
    <t>49/1</t>
  </si>
  <si>
    <t>5/2</t>
  </si>
  <si>
    <t>2/4</t>
  </si>
  <si>
    <t>90/2</t>
  </si>
  <si>
    <t>96/4</t>
  </si>
  <si>
    <t>96/3</t>
  </si>
  <si>
    <t>37/4</t>
  </si>
  <si>
    <t>37/7</t>
  </si>
  <si>
    <t>3/5</t>
  </si>
  <si>
    <t>23/7, 23/8</t>
  </si>
  <si>
    <t>5/23</t>
  </si>
  <si>
    <t>5/25</t>
  </si>
  <si>
    <t>5/27</t>
  </si>
  <si>
    <t>5/56</t>
  </si>
  <si>
    <t>1/4</t>
  </si>
  <si>
    <t>34/13</t>
  </si>
  <si>
    <t>34/17</t>
  </si>
  <si>
    <t>34/20</t>
  </si>
  <si>
    <t>34/21</t>
  </si>
  <si>
    <t>34/15</t>
  </si>
  <si>
    <t>34/16</t>
  </si>
  <si>
    <t>8/8</t>
  </si>
  <si>
    <t>5/8</t>
  </si>
  <si>
    <t>5/9, 5/10</t>
  </si>
  <si>
    <t>24/2</t>
  </si>
  <si>
    <t>8/2</t>
  </si>
  <si>
    <t>22/7</t>
  </si>
  <si>
    <t>4/1</t>
  </si>
  <si>
    <t>6/1</t>
  </si>
  <si>
    <t>5/1</t>
  </si>
  <si>
    <t>2/1</t>
  </si>
  <si>
    <t>41/2</t>
  </si>
  <si>
    <t>8/1</t>
  </si>
  <si>
    <t>Chopina 16a</t>
  </si>
  <si>
    <t>66/2</t>
  </si>
  <si>
    <t>13/3</t>
  </si>
  <si>
    <t>9/3</t>
  </si>
  <si>
    <t>29/3</t>
  </si>
  <si>
    <t>16/5</t>
  </si>
  <si>
    <t>16/6</t>
  </si>
  <si>
    <t>12/12</t>
  </si>
  <si>
    <t>15/4</t>
  </si>
  <si>
    <t>26/6</t>
  </si>
  <si>
    <t>8/7</t>
  </si>
  <si>
    <t>Narutowicza 74a</t>
  </si>
  <si>
    <t>47/2</t>
  </si>
  <si>
    <t>Wyżynna 20a</t>
  </si>
  <si>
    <t>113/2</t>
  </si>
  <si>
    <t>13/1</t>
  </si>
  <si>
    <t>32/2</t>
  </si>
  <si>
    <t>36/1</t>
  </si>
  <si>
    <t>23/1</t>
  </si>
  <si>
    <t>18/4</t>
  </si>
  <si>
    <t>30/6</t>
  </si>
  <si>
    <t>4/17</t>
  </si>
  <si>
    <t>57/1</t>
  </si>
  <si>
    <t>14/13</t>
  </si>
  <si>
    <t>14/16</t>
  </si>
  <si>
    <t>14/17</t>
  </si>
  <si>
    <t>14/18</t>
  </si>
  <si>
    <t>14/12</t>
  </si>
  <si>
    <t>14/10</t>
  </si>
  <si>
    <t>6/16</t>
  </si>
  <si>
    <t>6/17</t>
  </si>
  <si>
    <t>6/6</t>
  </si>
  <si>
    <t>6/5</t>
  </si>
  <si>
    <t>6/4</t>
  </si>
  <si>
    <t>6/3</t>
  </si>
  <si>
    <t>6/12</t>
  </si>
  <si>
    <t>6/24</t>
  </si>
  <si>
    <t>6/23</t>
  </si>
  <si>
    <t>6/22</t>
  </si>
  <si>
    <t>6/21</t>
  </si>
  <si>
    <t>33/2</t>
  </si>
  <si>
    <t>53/2</t>
  </si>
  <si>
    <t>60/1</t>
  </si>
  <si>
    <t>12/4</t>
  </si>
  <si>
    <t>12/23</t>
  </si>
  <si>
    <t>1/47</t>
  </si>
  <si>
    <t>54/4</t>
  </si>
  <si>
    <t>67/8</t>
  </si>
  <si>
    <t>67/7</t>
  </si>
  <si>
    <t>171/4</t>
  </si>
  <si>
    <t>53/4</t>
  </si>
  <si>
    <t>59/2</t>
  </si>
  <si>
    <t>31/12</t>
  </si>
  <si>
    <t xml:space="preserve">1-go  Maja  20  </t>
  </si>
  <si>
    <t>72/1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</si>
  <si>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</si>
  <si>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</si>
  <si>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</si>
  <si>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</si>
  <si>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</si>
  <si>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</si>
  <si>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</si>
  <si>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</si>
  <si>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</si>
  <si>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</si>
  <si>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</si>
  <si>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</si>
  <si>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</si>
  <si>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</si>
  <si>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</si>
  <si>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</si>
  <si>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</si>
  <si>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</si>
  <si>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</si>
  <si>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</si>
  <si>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</si>
  <si>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</si>
  <si>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</si>
  <si>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</si>
  <si>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</si>
  <si>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</si>
  <si>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</si>
  <si>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</si>
  <si>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</si>
  <si>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</si>
  <si>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</si>
  <si>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</si>
  <si>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</si>
  <si>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</si>
  <si>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</si>
  <si>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</si>
  <si>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</si>
  <si>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</si>
  <si>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</si>
  <si>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</si>
  <si>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</si>
  <si>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</si>
  <si>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</si>
  <si>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</si>
  <si>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</si>
  <si>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</si>
  <si>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</si>
  <si>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</si>
  <si>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</si>
  <si>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</si>
  <si>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</si>
  <si>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</si>
  <si>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</si>
  <si>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</si>
  <si>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</si>
  <si>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</si>
  <si>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</si>
  <si>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</si>
  <si>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</si>
  <si>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</si>
  <si>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</si>
  <si>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</si>
  <si>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</si>
  <si>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</si>
  <si>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</si>
  <si>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</si>
  <si>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Krańcowa 106</t>
  </si>
  <si>
    <t>2015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</si>
  <si>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</si>
  <si>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</si>
  <si>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</si>
  <si>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</si>
  <si>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</si>
  <si>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</si>
  <si>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</si>
  <si>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</si>
  <si>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</si>
  <si>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</si>
  <si>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</si>
  <si>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</si>
  <si>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</si>
  <si>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</si>
  <si>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</si>
  <si>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1014</t>
  </si>
  <si>
    <t>Plagego i Laśkiewicza 9</t>
  </si>
  <si>
    <t>1033</t>
  </si>
  <si>
    <t>Pogodna 28</t>
  </si>
  <si>
    <t>24/4</t>
  </si>
  <si>
    <t>3006</t>
  </si>
  <si>
    <t>Jezuicka 1/3</t>
  </si>
  <si>
    <t>Lubartowska 12</t>
  </si>
  <si>
    <t>3071</t>
  </si>
  <si>
    <t>Lubartowska 29</t>
  </si>
  <si>
    <t>3073</t>
  </si>
  <si>
    <t>3403</t>
  </si>
  <si>
    <t>Lubartowska 15/Olejna 10</t>
  </si>
  <si>
    <t>18/3</t>
  </si>
  <si>
    <t>34/62</t>
  </si>
  <si>
    <t>34/59</t>
  </si>
  <si>
    <t>34/91</t>
  </si>
  <si>
    <t>3/36</t>
  </si>
  <si>
    <t>Wieniawska 4</t>
  </si>
  <si>
    <t>Organowa 3</t>
  </si>
  <si>
    <t>5438</t>
  </si>
  <si>
    <t>21/4</t>
  </si>
  <si>
    <t>49/4</t>
  </si>
  <si>
    <t>16</t>
  </si>
  <si>
    <t>26</t>
  </si>
  <si>
    <t>10</t>
  </si>
  <si>
    <t>6/9</t>
  </si>
  <si>
    <t>6/10</t>
  </si>
  <si>
    <t>Żelazna 18</t>
  </si>
  <si>
    <t>Żelazna 20</t>
  </si>
  <si>
    <t>Zamojska 33</t>
  </si>
  <si>
    <t>8810</t>
  </si>
  <si>
    <t>8065</t>
  </si>
  <si>
    <t>8067</t>
  </si>
  <si>
    <t>130/5</t>
  </si>
  <si>
    <t>Razem:</t>
  </si>
  <si>
    <r>
      <t>* powierzchnia działki nr 1/45 pomniejszona o 849 m</t>
    </r>
    <r>
      <rPr>
        <vertAlign val="superscript"/>
        <sz val="8"/>
        <color indexed="8"/>
        <rFont val="Arial CE"/>
        <family val="2"/>
      </rPr>
      <t>2</t>
    </r>
    <r>
      <rPr>
        <sz val="8"/>
        <color indexed="8"/>
        <rFont val="Arial CE"/>
        <family val="2"/>
      </rPr>
      <t xml:space="preserve"> przyjętych do obsługi przy budynkach Gminy Lublin </t>
    </r>
  </si>
  <si>
    <t xml:space="preserve">  położonych przy ul. Łabędziej 5 i 9</t>
  </si>
  <si>
    <t>7</t>
  </si>
  <si>
    <t>10/3</t>
  </si>
  <si>
    <t>18/6</t>
  </si>
  <si>
    <t>8/3</t>
  </si>
  <si>
    <t>29/1</t>
  </si>
  <si>
    <t>16/3</t>
  </si>
  <si>
    <t>RAZEM:</t>
  </si>
  <si>
    <t>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</si>
  <si>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</si>
  <si>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</si>
  <si>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</si>
  <si>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</si>
  <si>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</si>
  <si>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</si>
  <si>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</si>
  <si>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Część VIII</t>
  </si>
  <si>
    <t>Powierzchnia lokali mieszkalnych</t>
  </si>
  <si>
    <t>Powierzchnia lokali użytkowych</t>
  </si>
  <si>
    <t>Powierzchnia garaży</t>
  </si>
  <si>
    <t>Powierzchnia terenów przyległych do budynków</t>
  </si>
  <si>
    <t>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</si>
</sst>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mm/dd/yy"/>
    <numFmt numFmtId="174" formatCode="0.000"/>
    <numFmt numFmtId="175" formatCode="0.0"/>
    <numFmt numFmtId="176" formatCode="#,##0.0000"/>
    <numFmt numFmtId="177" formatCode="#,##0.00_ ;\-#,##0.00\ "/>
  </numFmts>
  <fonts count="24">
    <font>
      <sz val="10"/>
      <name val="Arial"/>
      <family val="0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sz val="8"/>
      <color indexed="10"/>
      <name val="Arial CE"/>
      <family val="2"/>
    </font>
    <font>
      <b/>
      <sz val="8"/>
      <color indexed="12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color indexed="12"/>
      <name val="Arial CE"/>
      <family val="2"/>
    </font>
    <font>
      <b/>
      <sz val="8"/>
      <color indexed="10"/>
      <name val="Arial CE"/>
      <family val="2"/>
    </font>
    <font>
      <b/>
      <vertAlign val="superscript"/>
      <sz val="8"/>
      <color indexed="8"/>
      <name val="Arial CE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2"/>
    </font>
    <font>
      <vertAlign val="superscript"/>
      <sz val="8"/>
      <color indexed="8"/>
      <name val="Arial CE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6" fillId="0" borderId="0" xfId="0" applyAlignment="1">
      <alignment horizontal="center" vertical="center" wrapText="1"/>
    </xf>
    <xf numFmtId="0" fontId="7" fillId="0" borderId="0" xfId="0" applyAlignment="1">
      <alignment/>
    </xf>
    <xf numFmtId="0" fontId="8" fillId="0" borderId="0" xfId="0" applyAlignment="1">
      <alignment/>
    </xf>
    <xf numFmtId="2" fontId="6" fillId="0" borderId="0" xfId="0" applyAlignment="1">
      <alignment/>
    </xf>
    <xf numFmtId="0" fontId="6" fillId="0" borderId="0" xfId="0" applyAlignment="1">
      <alignment/>
    </xf>
    <xf numFmtId="0" fontId="6" fillId="0" borderId="1" xfId="0" applyAlignment="1">
      <alignment/>
    </xf>
    <xf numFmtId="0" fontId="6" fillId="0" borderId="2" xfId="0" applyAlignment="1">
      <alignment/>
    </xf>
    <xf numFmtId="0" fontId="7" fillId="0" borderId="1" xfId="0" applyAlignment="1">
      <alignment/>
    </xf>
    <xf numFmtId="0" fontId="6" fillId="0" borderId="0" xfId="0" applyBorder="1" applyAlignment="1">
      <alignment horizontal="center" vertical="center" wrapText="1"/>
    </xf>
    <xf numFmtId="2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1" fillId="0" borderId="3" xfId="0" applyFont="1" applyBorder="1" applyAlignment="1">
      <alignment horizontal="center" wrapText="1"/>
    </xf>
    <xf numFmtId="49" fontId="1" fillId="0" borderId="3" xfId="0" applyFont="1" applyBorder="1" applyAlignment="1">
      <alignment horizontal="center" wrapText="1"/>
    </xf>
    <xf numFmtId="0" fontId="7" fillId="0" borderId="4" xfId="0" applyBorder="1" applyAlignment="1">
      <alignment/>
    </xf>
    <xf numFmtId="0" fontId="6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6" fillId="0" borderId="0" xfId="0" applyBorder="1" applyAlignment="1">
      <alignment/>
    </xf>
    <xf numFmtId="0" fontId="7" fillId="0" borderId="0" xfId="0" applyBorder="1" applyAlignment="1">
      <alignment/>
    </xf>
    <xf numFmtId="2" fontId="6" fillId="0" borderId="0" xfId="0" applyBorder="1" applyAlignment="1">
      <alignment horizontal="center"/>
    </xf>
    <xf numFmtId="2" fontId="7" fillId="0" borderId="0" xfId="0" applyBorder="1" applyAlignment="1">
      <alignment/>
    </xf>
    <xf numFmtId="2" fontId="6" fillId="0" borderId="0" xfId="0" applyBorder="1" applyAlignment="1">
      <alignment/>
    </xf>
    <xf numFmtId="4" fontId="6" fillId="0" borderId="3" xfId="0" applyBorder="1" applyAlignment="1">
      <alignment/>
    </xf>
    <xf numFmtId="0" fontId="7" fillId="0" borderId="3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/>
    </xf>
    <xf numFmtId="4" fontId="6" fillId="0" borderId="0" xfId="0" applyBorder="1" applyAlignment="1">
      <alignment/>
    </xf>
    <xf numFmtId="4" fontId="1" fillId="0" borderId="0" xfId="0" applyBorder="1" applyAlignment="1">
      <alignment/>
    </xf>
    <xf numFmtId="4" fontId="6" fillId="0" borderId="3" xfId="0" applyFill="1" applyBorder="1" applyAlignment="1">
      <alignment/>
    </xf>
    <xf numFmtId="4" fontId="3" fillId="0" borderId="0" xfId="0" applyBorder="1" applyAlignment="1">
      <alignment/>
    </xf>
    <xf numFmtId="172" fontId="9" fillId="0" borderId="0" xfId="0" applyBorder="1" applyAlignment="1">
      <alignment/>
    </xf>
    <xf numFmtId="4" fontId="4" fillId="0" borderId="0" xfId="0" applyBorder="1" applyAlignment="1">
      <alignment/>
    </xf>
    <xf numFmtId="4" fontId="5" fillId="0" borderId="0" xfId="0" applyBorder="1" applyAlignment="1">
      <alignment/>
    </xf>
    <xf numFmtId="2" fontId="6" fillId="0" borderId="0" xfId="0" applyBorder="1" applyAlignment="1">
      <alignment/>
    </xf>
    <xf numFmtId="4" fontId="10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7" fillId="0" borderId="0" xfId="0" applyBorder="1" applyAlignment="1">
      <alignment/>
    </xf>
    <xf numFmtId="4" fontId="1" fillId="2" borderId="3" xfId="0" applyFont="1" applyBorder="1" applyAlignment="1">
      <alignment horizontal="center" wrapText="1"/>
    </xf>
    <xf numFmtId="49" fontId="1" fillId="0" borderId="3" xfId="0" applyNumberFormat="1" applyFill="1" applyBorder="1" applyAlignment="1">
      <alignment horizontal="center" wrapText="1"/>
    </xf>
    <xf numFmtId="49" fontId="1" fillId="0" borderId="3" xfId="0" applyFill="1" applyBorder="1" applyAlignment="1">
      <alignment horizontal="center" wrapText="1"/>
    </xf>
    <xf numFmtId="4" fontId="14" fillId="0" borderId="3" xfId="0" applyNumberFormat="1" applyFont="1" applyFill="1" applyBorder="1" applyAlignment="1">
      <alignment/>
    </xf>
    <xf numFmtId="4" fontId="14" fillId="0" borderId="3" xfId="0" applyNumberFormat="1" applyFont="1" applyFill="1" applyBorder="1" applyAlignment="1">
      <alignment/>
    </xf>
    <xf numFmtId="0" fontId="8" fillId="0" borderId="0" xfId="0" applyBorder="1" applyAlignment="1">
      <alignment/>
    </xf>
    <xf numFmtId="0" fontId="8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1" fillId="0" borderId="3" xfId="0" applyBorder="1" applyAlignment="1">
      <alignment horizontal="center" vertical="center" wrapText="1"/>
    </xf>
    <xf numFmtId="49" fontId="1" fillId="0" borderId="3" xfId="0" applyBorder="1" applyAlignment="1">
      <alignment horizontal="center" wrapText="1"/>
    </xf>
    <xf numFmtId="1" fontId="1" fillId="0" borderId="3" xfId="0" applyBorder="1" applyAlignment="1">
      <alignment horizontal="center"/>
    </xf>
    <xf numFmtId="49" fontId="1" fillId="0" borderId="3" xfId="0" applyNumberForma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6" fillId="0" borderId="0" xfId="18">
      <alignment/>
      <protection/>
    </xf>
    <xf numFmtId="0" fontId="7" fillId="0" borderId="0" xfId="0" applyBorder="1" applyAlignment="1">
      <alignment/>
    </xf>
    <xf numFmtId="4" fontId="1" fillId="3" borderId="3" xfId="0" applyFont="1" applyFill="1" applyBorder="1" applyAlignment="1">
      <alignment horizontal="center" wrapText="1"/>
    </xf>
    <xf numFmtId="4" fontId="1" fillId="4" borderId="3" xfId="0" applyFont="1" applyFill="1" applyBorder="1" applyAlignment="1">
      <alignment horizontal="center" wrapText="1"/>
    </xf>
    <xf numFmtId="0" fontId="6" fillId="0" borderId="0" xfId="0" applyBorder="1" applyAlignment="1">
      <alignment/>
    </xf>
    <xf numFmtId="4" fontId="6" fillId="5" borderId="3" xfId="0" applyFill="1" applyBorder="1" applyAlignment="1">
      <alignment/>
    </xf>
    <xf numFmtId="4" fontId="6" fillId="6" borderId="3" xfId="0" applyFill="1" applyBorder="1" applyAlignment="1">
      <alignment/>
    </xf>
    <xf numFmtId="4" fontId="1" fillId="5" borderId="3" xfId="0" applyFont="1" applyFill="1" applyBorder="1" applyAlignment="1">
      <alignment horizontal="center" wrapText="1"/>
    </xf>
    <xf numFmtId="4" fontId="6" fillId="7" borderId="3" xfId="0" applyFill="1" applyBorder="1" applyAlignment="1">
      <alignment/>
    </xf>
    <xf numFmtId="4" fontId="6" fillId="8" borderId="3" xfId="0" applyFill="1" applyBorder="1" applyAlignment="1">
      <alignment/>
    </xf>
    <xf numFmtId="4" fontId="6" fillId="4" borderId="3" xfId="0" applyFill="1" applyBorder="1" applyAlignment="1">
      <alignment horizontal="right"/>
    </xf>
    <xf numFmtId="0" fontId="8" fillId="0" borderId="0" xfId="0" applyBorder="1" applyAlignment="1">
      <alignment/>
    </xf>
    <xf numFmtId="4" fontId="1" fillId="9" borderId="3" xfId="0" applyFont="1" applyFill="1" applyBorder="1" applyAlignment="1">
      <alignment horizontal="center" wrapText="1"/>
    </xf>
    <xf numFmtId="2" fontId="6" fillId="9" borderId="3" xfId="0" applyFill="1" applyBorder="1" applyAlignment="1">
      <alignment/>
    </xf>
    <xf numFmtId="4" fontId="6" fillId="8" borderId="3" xfId="0" applyFill="1" applyBorder="1" applyAlignment="1" applyProtection="1">
      <alignment/>
      <protection locked="0"/>
    </xf>
    <xf numFmtId="4" fontId="6" fillId="9" borderId="3" xfId="0" applyFill="1" applyBorder="1" applyAlignment="1">
      <alignment horizontal="right"/>
    </xf>
    <xf numFmtId="4" fontId="6" fillId="10" borderId="3" xfId="0" applyFill="1" applyBorder="1" applyAlignment="1">
      <alignment horizontal="right"/>
    </xf>
    <xf numFmtId="4" fontId="6" fillId="8" borderId="3" xfId="0" applyFill="1" applyBorder="1" applyAlignment="1">
      <alignment/>
    </xf>
    <xf numFmtId="4" fontId="6" fillId="3" borderId="3" xfId="0" applyFill="1" applyBorder="1" applyAlignment="1">
      <alignment/>
    </xf>
    <xf numFmtId="4" fontId="6" fillId="8" borderId="3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" fontId="6" fillId="0" borderId="3" xfId="0" applyFill="1" applyBorder="1" applyAlignment="1">
      <alignment/>
    </xf>
    <xf numFmtId="4" fontId="6" fillId="0" borderId="3" xfId="0" applyFont="1" applyFill="1" applyBorder="1" applyAlignment="1">
      <alignment/>
    </xf>
    <xf numFmtId="4" fontId="6" fillId="0" borderId="3" xfId="0" applyBorder="1" applyAlignment="1">
      <alignment/>
    </xf>
    <xf numFmtId="4" fontId="6" fillId="0" borderId="3" xfId="0" applyFont="1" applyFill="1" applyBorder="1" applyAlignment="1">
      <alignment/>
    </xf>
    <xf numFmtId="2" fontId="17" fillId="0" borderId="3" xfId="18" applyNumberFormat="1" applyFont="1" applyFill="1" applyBorder="1">
      <alignment/>
      <protection/>
    </xf>
    <xf numFmtId="49" fontId="6" fillId="0" borderId="3" xfId="0" applyNumberFormat="1" applyBorder="1" applyAlignment="1">
      <alignment horizontal="center" vertical="center"/>
    </xf>
    <xf numFmtId="49" fontId="6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17" fillId="0" borderId="5" xfId="18" applyNumberFormat="1" applyFont="1" applyFill="1" applyBorder="1">
      <alignment/>
      <protection/>
    </xf>
    <xf numFmtId="4" fontId="6" fillId="8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0" fontId="8" fillId="0" borderId="0" xfId="0" applyFill="1" applyBorder="1" applyAlignment="1">
      <alignment/>
    </xf>
    <xf numFmtId="0" fontId="8" fillId="0" borderId="0" xfId="0" applyFill="1" applyAlignment="1">
      <alignment/>
    </xf>
    <xf numFmtId="49" fontId="6" fillId="0" borderId="3" xfId="0" applyNumberFormat="1" applyFill="1" applyBorder="1" applyAlignment="1">
      <alignment horizontal="center" vertical="center"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49" fontId="6" fillId="0" borderId="5" xfId="0" applyNumberFormat="1" applyFill="1" applyBorder="1" applyAlignment="1">
      <alignment horizontal="center" vertical="center"/>
    </xf>
    <xf numFmtId="4" fontId="6" fillId="0" borderId="5" xfId="0" applyNumberFormat="1" applyFill="1" applyBorder="1" applyAlignment="1">
      <alignment horizontal="center" vertical="center"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49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1" fillId="0" borderId="3" xfId="0" applyFont="1" applyFill="1" applyBorder="1" applyAlignment="1">
      <alignment horizontal="center" wrapText="1"/>
    </xf>
    <xf numFmtId="0" fontId="6" fillId="11" borderId="3" xfId="0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wrapText="1"/>
    </xf>
    <xf numFmtId="49" fontId="8" fillId="0" borderId="3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0" borderId="3" xfId="0" applyNumberFormat="1" applyBorder="1" applyAlignment="1">
      <alignment horizontal="center" vertical="center" wrapText="1"/>
    </xf>
    <xf numFmtId="49" fontId="6" fillId="0" borderId="3" xfId="0" applyNumberFormat="1" applyBorder="1" applyAlignment="1">
      <alignment horizontal="center" vertical="center" wrapText="1"/>
    </xf>
    <xf numFmtId="49" fontId="6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17" fillId="0" borderId="3" xfId="18" applyNumberFormat="1" applyFont="1" applyFill="1" applyBorder="1">
      <alignment/>
      <protection/>
    </xf>
    <xf numFmtId="0" fontId="6" fillId="13" borderId="3" xfId="0" applyFill="1" applyBorder="1" applyAlignment="1">
      <alignment wrapText="1"/>
    </xf>
    <xf numFmtId="49" fontId="17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6" fillId="7" borderId="3" xfId="0" applyFill="1" applyBorder="1" applyAlignment="1">
      <alignment/>
    </xf>
    <xf numFmtId="0" fontId="0" fillId="0" borderId="3" xfId="0" applyBorder="1" applyAlignment="1">
      <alignment/>
    </xf>
    <xf numFmtId="0" fontId="6" fillId="11" borderId="3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13" borderId="3" xfId="0" applyFont="1" applyFill="1" applyBorder="1" applyAlignment="1">
      <alignment/>
    </xf>
    <xf numFmtId="0" fontId="6" fillId="13" borderId="3" xfId="0" applyFill="1" applyBorder="1" applyAlignment="1">
      <alignment/>
    </xf>
    <xf numFmtId="0" fontId="0" fillId="0" borderId="0" xfId="0" applyFont="1" applyAlignment="1">
      <alignment/>
    </xf>
    <xf numFmtId="49" fontId="1" fillId="0" borderId="5" xfId="0" applyFont="1" applyBorder="1" applyAlignment="1">
      <alignment horizontal="center" wrapText="1"/>
    </xf>
    <xf numFmtId="49" fontId="14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4" fontId="17" fillId="0" borderId="3" xfId="0" applyNumberFormat="1" applyFont="1" applyFill="1" applyBorder="1" applyAlignment="1">
      <alignment wrapText="1"/>
    </xf>
    <xf numFmtId="0" fontId="1" fillId="0" borderId="6" xfId="0" applyBorder="1" applyAlignment="1">
      <alignment horizontal="center" vertical="center"/>
    </xf>
    <xf numFmtId="0" fontId="1" fillId="0" borderId="7" xfId="0" applyBorder="1" applyAlignment="1">
      <alignment horizontal="center" vertical="center" wrapText="1"/>
    </xf>
    <xf numFmtId="4" fontId="1" fillId="5" borderId="7" xfId="0" applyFill="1" applyBorder="1" applyAlignment="1">
      <alignment horizontal="center" wrapText="1"/>
    </xf>
    <xf numFmtId="4" fontId="1" fillId="3" borderId="7" xfId="0" applyFill="1" applyBorder="1" applyAlignment="1">
      <alignment horizontal="center" wrapText="1"/>
    </xf>
    <xf numFmtId="4" fontId="1" fillId="4" borderId="7" xfId="0" applyFont="1" applyFill="1" applyBorder="1" applyAlignment="1">
      <alignment horizontal="center" wrapText="1"/>
    </xf>
    <xf numFmtId="4" fontId="1" fillId="2" borderId="7" xfId="0" applyBorder="1" applyAlignment="1">
      <alignment horizontal="center" wrapText="1"/>
    </xf>
    <xf numFmtId="4" fontId="1" fillId="0" borderId="7" xfId="0" applyFont="1" applyFill="1" applyBorder="1" applyAlignment="1">
      <alignment horizontal="center" wrapText="1"/>
    </xf>
    <xf numFmtId="4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Border="1" applyAlignment="1">
      <alignment horizontal="center" vertical="center"/>
    </xf>
    <xf numFmtId="4" fontId="1" fillId="0" borderId="10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1" fillId="0" borderId="3" xfId="0" applyBorder="1" applyAlignment="1">
      <alignment horizontal="center" wrapText="1"/>
    </xf>
    <xf numFmtId="0" fontId="6" fillId="13" borderId="3" xfId="0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0" fontId="6" fillId="11" borderId="3" xfId="0" applyFill="1" applyBorder="1" applyAlignment="1">
      <alignment wrapText="1"/>
    </xf>
    <xf numFmtId="0" fontId="6" fillId="11" borderId="3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9" fontId="1" fillId="0" borderId="3" xfId="0" applyFont="1" applyFill="1" applyBorder="1" applyAlignment="1">
      <alignment horizontal="center" wrapText="1"/>
    </xf>
    <xf numFmtId="49" fontId="1" fillId="0" borderId="3" xfId="0" applyFont="1" applyFill="1" applyBorder="1" applyAlignment="1">
      <alignment horizontal="center" wrapText="1"/>
    </xf>
    <xf numFmtId="4" fontId="6" fillId="14" borderId="3" xfId="0" applyFill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/>
    </xf>
    <xf numFmtId="0" fontId="1" fillId="0" borderId="11" xfId="0" applyBorder="1" applyAlignment="1">
      <alignment horizontal="center" vertical="center"/>
    </xf>
    <xf numFmtId="0" fontId="7" fillId="0" borderId="12" xfId="0" applyBorder="1" applyAlignment="1">
      <alignment/>
    </xf>
    <xf numFmtId="43" fontId="1" fillId="5" borderId="12" xfId="0" applyNumberFormat="1" applyFont="1" applyFill="1" applyBorder="1" applyAlignment="1">
      <alignment/>
    </xf>
    <xf numFmtId="43" fontId="1" fillId="3" borderId="12" xfId="0" applyNumberFormat="1" applyFont="1" applyFill="1" applyBorder="1" applyAlignment="1">
      <alignment/>
    </xf>
    <xf numFmtId="43" fontId="1" fillId="4" borderId="12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6" fillId="0" borderId="10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 wrapText="1"/>
    </xf>
    <xf numFmtId="0" fontId="6" fillId="11" borderId="3" xfId="0" applyFont="1" applyFill="1" applyBorder="1" applyAlignment="1">
      <alignment wrapText="1"/>
    </xf>
    <xf numFmtId="0" fontId="0" fillId="0" borderId="14" xfId="0" applyBorder="1" applyAlignment="1">
      <alignment/>
    </xf>
    <xf numFmtId="0" fontId="7" fillId="0" borderId="15" xfId="0" applyBorder="1" applyAlignment="1">
      <alignment/>
    </xf>
    <xf numFmtId="4" fontId="1" fillId="5" borderId="15" xfId="0" applyFont="1" applyFill="1" applyBorder="1" applyAlignment="1">
      <alignment/>
    </xf>
    <xf numFmtId="4" fontId="1" fillId="3" borderId="15" xfId="0" applyFont="1" applyFill="1" applyBorder="1" applyAlignment="1">
      <alignment/>
    </xf>
    <xf numFmtId="4" fontId="1" fillId="4" borderId="15" xfId="0" applyFont="1" applyFill="1" applyBorder="1" applyAlignment="1">
      <alignment/>
    </xf>
    <xf numFmtId="4" fontId="1" fillId="2" borderId="15" xfId="0" applyFont="1" applyBorder="1" applyAlignment="1">
      <alignment/>
    </xf>
    <xf numFmtId="43" fontId="13" fillId="0" borderId="15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49" fontId="1" fillId="0" borderId="5" xfId="0" applyFont="1" applyFill="1" applyBorder="1" applyAlignment="1">
      <alignment horizontal="center" wrapText="1"/>
    </xf>
    <xf numFmtId="0" fontId="14" fillId="11" borderId="5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2" fontId="14" fillId="8" borderId="5" xfId="0" applyNumberFormat="1" applyFont="1" applyFill="1" applyBorder="1" applyAlignment="1">
      <alignment/>
    </xf>
    <xf numFmtId="2" fontId="14" fillId="14" borderId="5" xfId="0" applyNumberFormat="1" applyFont="1" applyFill="1" applyBorder="1" applyAlignment="1">
      <alignment/>
    </xf>
    <xf numFmtId="0" fontId="14" fillId="0" borderId="5" xfId="0" applyFont="1" applyFill="1" applyBorder="1" applyAlignment="1">
      <alignment/>
    </xf>
    <xf numFmtId="4" fontId="6" fillId="0" borderId="17" xfId="0" applyNumberForma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" fontId="1" fillId="9" borderId="7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6" fillId="0" borderId="3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1" fillId="9" borderId="15" xfId="0" applyFont="1" applyFill="1" applyBorder="1" applyAlignment="1">
      <alignment/>
    </xf>
    <xf numFmtId="49" fontId="14" fillId="0" borderId="15" xfId="0" applyNumberFormat="1" applyFont="1" applyBorder="1" applyAlignment="1">
      <alignment horizontal="center" vertical="center"/>
    </xf>
    <xf numFmtId="0" fontId="6" fillId="13" borderId="5" xfId="0" applyFont="1" applyFill="1" applyBorder="1" applyAlignment="1">
      <alignment wrapText="1"/>
    </xf>
    <xf numFmtId="4" fontId="6" fillId="6" borderId="5" xfId="0" applyFill="1" applyBorder="1" applyAlignment="1">
      <alignment/>
    </xf>
    <xf numFmtId="4" fontId="6" fillId="8" borderId="5" xfId="0" applyFill="1" applyBorder="1" applyAlignment="1">
      <alignment/>
    </xf>
    <xf numFmtId="4" fontId="6" fillId="9" borderId="5" xfId="0" applyFill="1" applyBorder="1" applyAlignment="1">
      <alignment horizontal="right"/>
    </xf>
    <xf numFmtId="4" fontId="6" fillId="15" borderId="5" xfId="0" applyFill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" fontId="6" fillId="0" borderId="10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4" fillId="11" borderId="3" xfId="0" applyFont="1" applyFill="1" applyBorder="1" applyAlignment="1">
      <alignment wrapText="1"/>
    </xf>
    <xf numFmtId="0" fontId="1" fillId="0" borderId="3" xfId="0" applyBorder="1" applyAlignment="1">
      <alignment horizontal="center" wrapText="1"/>
    </xf>
    <xf numFmtId="4" fontId="6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9" fontId="6" fillId="0" borderId="15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" fontId="1" fillId="0" borderId="5" xfId="0" applyBorder="1" applyAlignment="1">
      <alignment horizontal="center"/>
    </xf>
    <xf numFmtId="0" fontId="6" fillId="13" borderId="5" xfId="0" applyFill="1" applyBorder="1" applyAlignment="1">
      <alignment wrapText="1"/>
    </xf>
    <xf numFmtId="4" fontId="6" fillId="5" borderId="5" xfId="0" applyFill="1" applyBorder="1" applyAlignment="1">
      <alignment/>
    </xf>
    <xf numFmtId="4" fontId="6" fillId="7" borderId="5" xfId="0" applyFill="1" applyBorder="1" applyAlignment="1">
      <alignment/>
    </xf>
    <xf numFmtId="2" fontId="6" fillId="9" borderId="5" xfId="0" applyFill="1" applyBorder="1" applyAlignment="1">
      <alignment/>
    </xf>
    <xf numFmtId="4" fontId="6" fillId="0" borderId="5" xfId="0" applyBorder="1" applyAlignment="1">
      <alignment/>
    </xf>
    <xf numFmtId="49" fontId="6" fillId="0" borderId="5" xfId="0" applyNumberFormat="1" applyBorder="1" applyAlignment="1">
      <alignment horizontal="center" vertical="center" wrapText="1"/>
    </xf>
    <xf numFmtId="4" fontId="6" fillId="0" borderId="17" xfId="0" applyNumberForma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14" xfId="0" applyBorder="1" applyAlignment="1">
      <alignment horizontal="center"/>
    </xf>
    <xf numFmtId="49" fontId="6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9" fontId="1" fillId="0" borderId="5" xfId="0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2" fontId="6" fillId="8" borderId="3" xfId="0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4" fontId="1" fillId="0" borderId="7" xfId="0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49" fontId="7" fillId="0" borderId="3" xfId="0" applyNumberForma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ill="1" applyBorder="1" applyAlignment="1">
      <alignment horizontal="center" vertical="center"/>
    </xf>
    <xf numFmtId="4" fontId="6" fillId="16" borderId="3" xfId="0" applyFill="1" applyBorder="1" applyAlignment="1">
      <alignment/>
    </xf>
    <xf numFmtId="4" fontId="6" fillId="8" borderId="3" xfId="0" applyFill="1" applyBorder="1" applyAlignment="1" applyProtection="1">
      <alignment/>
      <protection/>
    </xf>
    <xf numFmtId="0" fontId="6" fillId="12" borderId="3" xfId="0" applyFont="1" applyFill="1" applyBorder="1" applyAlignment="1">
      <alignment wrapText="1"/>
    </xf>
    <xf numFmtId="0" fontId="6" fillId="17" borderId="3" xfId="0" applyFont="1" applyFill="1" applyBorder="1" applyAlignment="1">
      <alignment wrapText="1"/>
    </xf>
    <xf numFmtId="0" fontId="6" fillId="17" borderId="3" xfId="0" applyFill="1" applyBorder="1" applyAlignment="1">
      <alignment wrapText="1"/>
    </xf>
    <xf numFmtId="4" fontId="6" fillId="0" borderId="3" xfId="0" applyFill="1" applyBorder="1" applyAlignment="1">
      <alignment/>
    </xf>
    <xf numFmtId="4" fontId="6" fillId="0" borderId="3" xfId="0" applyFill="1" applyBorder="1" applyAlignment="1">
      <alignment horizontal="right"/>
    </xf>
    <xf numFmtId="0" fontId="6" fillId="12" borderId="3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12" borderId="3" xfId="0" applyFill="1" applyBorder="1" applyAlignment="1">
      <alignment/>
    </xf>
    <xf numFmtId="0" fontId="6" fillId="12" borderId="3" xfId="0" applyFill="1" applyBorder="1" applyAlignment="1">
      <alignment wrapText="1"/>
    </xf>
    <xf numFmtId="0" fontId="6" fillId="0" borderId="14" xfId="0" applyFont="1" applyBorder="1" applyAlignment="1">
      <alignment horizontal="center"/>
    </xf>
    <xf numFmtId="4" fontId="1" fillId="0" borderId="15" xfId="0" applyFont="1" applyFill="1" applyBorder="1" applyAlignment="1">
      <alignment/>
    </xf>
    <xf numFmtId="49" fontId="6" fillId="0" borderId="15" xfId="0" applyNumberFormat="1" applyFill="1" applyBorder="1" applyAlignment="1">
      <alignment horizontal="center" vertical="center"/>
    </xf>
    <xf numFmtId="49" fontId="1" fillId="0" borderId="5" xfId="0" applyFont="1" applyFill="1" applyBorder="1" applyAlignment="1">
      <alignment horizontal="center" wrapText="1"/>
    </xf>
    <xf numFmtId="0" fontId="6" fillId="17" borderId="5" xfId="0" applyFont="1" applyFill="1" applyBorder="1" applyAlignment="1">
      <alignment wrapText="1"/>
    </xf>
    <xf numFmtId="4" fontId="6" fillId="8" borderId="5" xfId="0" applyFill="1" applyBorder="1" applyAlignment="1">
      <alignment/>
    </xf>
    <xf numFmtId="4" fontId="6" fillId="14" borderId="5" xfId="0" applyFill="1" applyBorder="1" applyAlignment="1">
      <alignment horizontal="right"/>
    </xf>
    <xf numFmtId="4" fontId="6" fillId="0" borderId="5" xfId="0" applyFill="1" applyBorder="1" applyAlignment="1">
      <alignment/>
    </xf>
    <xf numFmtId="4" fontId="6" fillId="0" borderId="17" xfId="0" applyNumberForma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6" xfId="0" applyFill="1" applyBorder="1" applyAlignment="1">
      <alignment horizontal="center" vertical="center"/>
    </xf>
    <xf numFmtId="0" fontId="1" fillId="0" borderId="7" xfId="0" applyFill="1" applyBorder="1" applyAlignment="1">
      <alignment horizontal="center" vertical="center" wrapText="1"/>
    </xf>
    <xf numFmtId="4" fontId="1" fillId="6" borderId="7" xfId="0" applyFill="1" applyBorder="1" applyAlignment="1">
      <alignment horizontal="center" wrapText="1"/>
    </xf>
    <xf numFmtId="4" fontId="1" fillId="8" borderId="7" xfId="0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0" borderId="7" xfId="0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4" fontId="1" fillId="6" borderId="3" xfId="0" applyFont="1" applyFill="1" applyBorder="1" applyAlignment="1">
      <alignment horizontal="center" wrapText="1"/>
    </xf>
    <xf numFmtId="4" fontId="1" fillId="8" borderId="3" xfId="0" applyFont="1" applyFill="1" applyBorder="1" applyAlignment="1">
      <alignment horizontal="center" wrapText="1"/>
    </xf>
    <xf numFmtId="4" fontId="14" fillId="0" borderId="3" xfId="0" applyNumberFormat="1" applyFont="1" applyFill="1" applyBorder="1" applyAlignment="1">
      <alignment/>
    </xf>
    <xf numFmtId="4" fontId="6" fillId="6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4" fontId="14" fillId="0" borderId="3" xfId="0" applyNumberFormat="1" applyFont="1" applyFill="1" applyBorder="1" applyAlignment="1">
      <alignment/>
    </xf>
    <xf numFmtId="4" fontId="6" fillId="6" borderId="3" xfId="0" applyFont="1" applyFill="1" applyBorder="1" applyAlignment="1">
      <alignment/>
    </xf>
    <xf numFmtId="4" fontId="6" fillId="8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3" xfId="0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Border="1" applyAlignment="1">
      <alignment wrapText="1"/>
    </xf>
    <xf numFmtId="0" fontId="6" fillId="0" borderId="3" xfId="0" applyFill="1" applyBorder="1" applyAlignment="1">
      <alignment wrapText="1"/>
    </xf>
    <xf numFmtId="0" fontId="6" fillId="0" borderId="3" xfId="0" applyBorder="1" applyAlignment="1">
      <alignment/>
    </xf>
    <xf numFmtId="0" fontId="6" fillId="0" borderId="14" xfId="0" applyFill="1" applyBorder="1" applyAlignment="1">
      <alignment horizontal="center"/>
    </xf>
    <xf numFmtId="4" fontId="1" fillId="6" borderId="15" xfId="0" applyFont="1" applyFill="1" applyBorder="1" applyAlignment="1">
      <alignment/>
    </xf>
    <xf numFmtId="4" fontId="1" fillId="8" borderId="15" xfId="0" applyFont="1" applyFill="1" applyBorder="1" applyAlignment="1">
      <alignment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/>
    </xf>
    <xf numFmtId="43" fontId="1" fillId="6" borderId="15" xfId="0" applyNumberFormat="1" applyFont="1" applyFill="1" applyBorder="1" applyAlignment="1">
      <alignment/>
    </xf>
    <xf numFmtId="43" fontId="1" fillId="8" borderId="15" xfId="0" applyNumberFormat="1" applyFont="1" applyFill="1" applyBorder="1" applyAlignment="1">
      <alignment/>
    </xf>
    <xf numFmtId="43" fontId="1" fillId="9" borderId="15" xfId="0" applyNumberFormat="1" applyFont="1" applyFill="1" applyBorder="1" applyAlignment="1">
      <alignment/>
    </xf>
    <xf numFmtId="0" fontId="6" fillId="0" borderId="15" xfId="0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1" fillId="0" borderId="5" xfId="0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4" fontId="6" fillId="4" borderId="5" xfId="0" applyFill="1" applyBorder="1" applyAlignment="1">
      <alignment horizontal="right"/>
    </xf>
    <xf numFmtId="4" fontId="6" fillId="6" borderId="5" xfId="0" applyNumberFormat="1" applyFont="1" applyFill="1" applyBorder="1" applyAlignment="1">
      <alignment/>
    </xf>
    <xf numFmtId="0" fontId="6" fillId="0" borderId="5" xfId="0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Fill="1" applyBorder="1" applyAlignment="1">
      <alignment horizontal="center" wrapText="1"/>
    </xf>
    <xf numFmtId="4" fontId="23" fillId="0" borderId="20" xfId="18" applyNumberFormat="1" applyFont="1" applyBorder="1">
      <alignment/>
      <protection/>
    </xf>
    <xf numFmtId="4" fontId="23" fillId="0" borderId="3" xfId="18" applyNumberFormat="1" applyFont="1" applyBorder="1">
      <alignment/>
      <protection/>
    </xf>
    <xf numFmtId="4" fontId="23" fillId="0" borderId="5" xfId="18" applyNumberFormat="1" applyFont="1" applyBorder="1">
      <alignment/>
      <protection/>
    </xf>
    <xf numFmtId="0" fontId="21" fillId="18" borderId="21" xfId="18" applyFont="1" applyFill="1" applyBorder="1" applyAlignment="1">
      <alignment horizontal="center" wrapText="1"/>
      <protection/>
    </xf>
    <xf numFmtId="0" fontId="21" fillId="18" borderId="22" xfId="18" applyFont="1" applyFill="1" applyBorder="1" applyAlignment="1">
      <alignment horizontal="center" wrapText="1"/>
      <protection/>
    </xf>
    <xf numFmtId="0" fontId="21" fillId="18" borderId="23" xfId="18" applyFont="1" applyFill="1" applyBorder="1" applyAlignment="1">
      <alignment horizontal="center" wrapText="1"/>
      <protection/>
    </xf>
    <xf numFmtId="0" fontId="22" fillId="0" borderId="24" xfId="18" applyFont="1" applyBorder="1" applyAlignment="1">
      <alignment horizontal="left"/>
      <protection/>
    </xf>
    <xf numFmtId="4" fontId="23" fillId="0" borderId="25" xfId="18" applyNumberFormat="1" applyFont="1" applyBorder="1">
      <alignment/>
      <protection/>
    </xf>
    <xf numFmtId="0" fontId="22" fillId="0" borderId="9" xfId="18" applyFont="1" applyBorder="1" applyAlignment="1">
      <alignment horizontal="left"/>
      <protection/>
    </xf>
    <xf numFmtId="4" fontId="23" fillId="0" borderId="10" xfId="18" applyNumberFormat="1" applyFont="1" applyBorder="1">
      <alignment/>
      <protection/>
    </xf>
    <xf numFmtId="0" fontId="22" fillId="0" borderId="16" xfId="18" applyFont="1" applyBorder="1" applyAlignment="1">
      <alignment horizontal="left"/>
      <protection/>
    </xf>
    <xf numFmtId="4" fontId="23" fillId="0" borderId="17" xfId="18" applyNumberFormat="1" applyFont="1" applyBorder="1">
      <alignment/>
      <protection/>
    </xf>
    <xf numFmtId="0" fontId="22" fillId="0" borderId="14" xfId="18" applyFont="1" applyBorder="1" applyAlignment="1">
      <alignment horizontal="center"/>
      <protection/>
    </xf>
    <xf numFmtId="4" fontId="22" fillId="0" borderId="15" xfId="18" applyNumberFormat="1" applyFont="1" applyBorder="1" applyAlignment="1">
      <alignment horizontal="center"/>
      <protection/>
    </xf>
    <xf numFmtId="4" fontId="22" fillId="0" borderId="18" xfId="18" applyNumberFormat="1" applyFont="1" applyBorder="1" applyAlignment="1">
      <alignment horizontal="center"/>
      <protection/>
    </xf>
    <xf numFmtId="177" fontId="1" fillId="0" borderId="15" xfId="0" applyNumberFormat="1" applyFont="1" applyFill="1" applyBorder="1" applyAlignment="1">
      <alignment/>
    </xf>
    <xf numFmtId="0" fontId="6" fillId="12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ill="1" applyBorder="1" applyAlignment="1">
      <alignment horizontal="center" vertical="center"/>
    </xf>
    <xf numFmtId="4" fontId="6" fillId="0" borderId="10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17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13" borderId="26" xfId="0" applyFont="1" applyFill="1" applyBorder="1" applyAlignment="1">
      <alignment wrapText="1"/>
    </xf>
    <xf numFmtId="2" fontId="17" fillId="0" borderId="3" xfId="18" applyNumberFormat="1" applyFont="1" applyFill="1" applyBorder="1" applyAlignment="1">
      <alignment/>
      <protection/>
    </xf>
    <xf numFmtId="0" fontId="6" fillId="0" borderId="9" xfId="0" applyFont="1" applyBorder="1" applyAlignment="1">
      <alignment horizontal="center"/>
    </xf>
    <xf numFmtId="49" fontId="1" fillId="0" borderId="3" xfId="0" applyBorder="1" applyAlignment="1">
      <alignment horizontal="center" wrapText="1"/>
    </xf>
    <xf numFmtId="2" fontId="17" fillId="0" borderId="26" xfId="18" applyNumberFormat="1" applyFont="1" applyFill="1" applyBorder="1" applyAlignment="1">
      <alignment/>
      <protection/>
    </xf>
    <xf numFmtId="0" fontId="0" fillId="0" borderId="20" xfId="0" applyFill="1" applyBorder="1" applyAlignment="1">
      <alignment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11" borderId="26" xfId="0" applyFill="1" applyBorder="1" applyAlignment="1">
      <alignment wrapText="1"/>
    </xf>
    <xf numFmtId="0" fontId="0" fillId="0" borderId="20" xfId="0" applyBorder="1" applyAlignment="1">
      <alignment wrapText="1"/>
    </xf>
    <xf numFmtId="49" fontId="6" fillId="0" borderId="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" fillId="0" borderId="3" xfId="0" applyBorder="1" applyAlignment="1">
      <alignment horizontal="center" wrapText="1"/>
    </xf>
    <xf numFmtId="0" fontId="6" fillId="11" borderId="3" xfId="0" applyFill="1" applyBorder="1" applyAlignment="1">
      <alignment wrapText="1"/>
    </xf>
    <xf numFmtId="0" fontId="6" fillId="11" borderId="3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49" fontId="6" fillId="0" borderId="3" xfId="0" applyNumberFormat="1" applyBorder="1" applyAlignment="1">
      <alignment horizontal="center" vertical="center"/>
    </xf>
    <xf numFmtId="4" fontId="6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13" borderId="3" xfId="0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Border="1" applyAlignment="1">
      <alignment horizontal="center" vertical="center" wrapText="1"/>
    </xf>
    <xf numFmtId="4" fontId="6" fillId="0" borderId="10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3" xfId="0" applyBorder="1" applyAlignment="1">
      <alignment horizontal="center" wrapText="1"/>
    </xf>
    <xf numFmtId="0" fontId="6" fillId="13" borderId="3" xfId="0" applyFont="1" applyFill="1" applyBorder="1" applyAlignment="1">
      <alignment wrapText="1"/>
    </xf>
    <xf numFmtId="0" fontId="6" fillId="0" borderId="31" xfId="0" applyFont="1" applyBorder="1" applyAlignment="1">
      <alignment horizontal="center"/>
    </xf>
    <xf numFmtId="49" fontId="1" fillId="0" borderId="27" xfId="0" applyBorder="1" applyAlignment="1">
      <alignment horizontal="center" wrapText="1"/>
    </xf>
    <xf numFmtId="49" fontId="1" fillId="2" borderId="26" xfId="0" applyBorder="1" applyAlignment="1">
      <alignment horizontal="center" wrapText="1"/>
    </xf>
    <xf numFmtId="0" fontId="6" fillId="13" borderId="27" xfId="0" applyFont="1" applyFill="1" applyBorder="1" applyAlignment="1">
      <alignment wrapText="1"/>
    </xf>
    <xf numFmtId="2" fontId="17" fillId="0" borderId="27" xfId="18" applyNumberFormat="1" applyFont="1" applyFill="1" applyBorder="1" applyAlignment="1">
      <alignment/>
      <protection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4" fontId="6" fillId="0" borderId="3" xfId="0" applyBorder="1" applyAlignment="1">
      <alignment/>
    </xf>
    <xf numFmtId="0" fontId="6" fillId="0" borderId="9" xfId="0" applyBorder="1" applyAlignment="1">
      <alignment horizontal="center"/>
    </xf>
    <xf numFmtId="0" fontId="6" fillId="11" borderId="3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1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" fontId="6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6" fillId="0" borderId="29" xfId="0" applyNumberForma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eszyt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339966"/>
      <rgbColor rgb="00993366"/>
      <rgbColor rgb="00CC99FF"/>
      <rgbColor rgb="00CCFFCC"/>
      <rgbColor rgb="00FF0000"/>
      <rgbColor rgb="00FF00FF"/>
      <rgbColor rgb="00FF6600"/>
      <rgbColor rgb="00FF99CC"/>
      <rgbColor rgb="00FFCC00"/>
      <rgbColor rgb="00FFCC99"/>
      <rgbColor rgb="00FFFF00"/>
      <rgbColor rgb="00FFFF99"/>
      <rgbColor rgb="00FFFF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A1:E10"/>
    </sheetView>
  </sheetViews>
  <sheetFormatPr defaultColWidth="8.8515625" defaultRowHeight="12.75"/>
  <cols>
    <col min="1" max="1" width="15.421875" style="61" customWidth="1"/>
    <col min="2" max="2" width="19.57421875" style="61" customWidth="1"/>
    <col min="3" max="3" width="19.00390625" style="61" customWidth="1"/>
    <col min="4" max="4" width="15.421875" style="61" customWidth="1"/>
    <col min="5" max="5" width="19.8515625" style="61" customWidth="1"/>
    <col min="6" max="16384" width="8.8515625" style="61" customWidth="1"/>
  </cols>
  <sheetData>
    <row r="1" spans="1:5" ht="49.5" customHeight="1" thickBot="1" thickTop="1">
      <c r="A1" s="323" t="s">
        <v>771</v>
      </c>
      <c r="B1" s="324" t="s">
        <v>780</v>
      </c>
      <c r="C1" s="324" t="s">
        <v>781</v>
      </c>
      <c r="D1" s="324" t="s">
        <v>782</v>
      </c>
      <c r="E1" s="325" t="s">
        <v>783</v>
      </c>
    </row>
    <row r="2" spans="1:5" ht="21.75" customHeight="1">
      <c r="A2" s="326" t="s">
        <v>772</v>
      </c>
      <c r="B2" s="320">
        <v>33094.59</v>
      </c>
      <c r="C2" s="320">
        <v>3937.35</v>
      </c>
      <c r="D2" s="320">
        <v>193.51</v>
      </c>
      <c r="E2" s="327">
        <v>97215.12</v>
      </c>
    </row>
    <row r="3" spans="1:5" ht="21.75" customHeight="1">
      <c r="A3" s="328" t="s">
        <v>773</v>
      </c>
      <c r="B3" s="321">
        <v>18546.09</v>
      </c>
      <c r="C3" s="321">
        <v>5261.52</v>
      </c>
      <c r="D3" s="321">
        <v>332.58</v>
      </c>
      <c r="E3" s="329">
        <v>55678.67</v>
      </c>
    </row>
    <row r="4" spans="1:5" ht="21.75" customHeight="1">
      <c r="A4" s="328" t="s">
        <v>774</v>
      </c>
      <c r="B4" s="321">
        <v>12423.97</v>
      </c>
      <c r="C4" s="321">
        <v>4701.64</v>
      </c>
      <c r="D4" s="321">
        <v>33.08</v>
      </c>
      <c r="E4" s="329">
        <v>13927.4</v>
      </c>
    </row>
    <row r="5" spans="1:5" ht="21.75" customHeight="1">
      <c r="A5" s="328" t="s">
        <v>775</v>
      </c>
      <c r="B5" s="321">
        <v>67009.25</v>
      </c>
      <c r="C5" s="321">
        <v>1168.46</v>
      </c>
      <c r="D5" s="321" t="s">
        <v>784</v>
      </c>
      <c r="E5" s="329">
        <v>80300.85</v>
      </c>
    </row>
    <row r="6" spans="1:5" ht="21.75" customHeight="1">
      <c r="A6" s="328" t="s">
        <v>776</v>
      </c>
      <c r="B6" s="321">
        <v>16059.62</v>
      </c>
      <c r="C6" s="321">
        <v>4882.56</v>
      </c>
      <c r="D6" s="321">
        <v>16.4</v>
      </c>
      <c r="E6" s="329">
        <v>6878</v>
      </c>
    </row>
    <row r="7" spans="1:5" ht="21.75" customHeight="1">
      <c r="A7" s="328" t="s">
        <v>777</v>
      </c>
      <c r="B7" s="321">
        <v>30367.57</v>
      </c>
      <c r="C7" s="321">
        <v>1997.32</v>
      </c>
      <c r="D7" s="321">
        <v>10.15</v>
      </c>
      <c r="E7" s="329">
        <v>37480.36</v>
      </c>
    </row>
    <row r="8" spans="1:5" ht="21.75" customHeight="1">
      <c r="A8" s="328" t="s">
        <v>778</v>
      </c>
      <c r="B8" s="321">
        <v>34850.16</v>
      </c>
      <c r="C8" s="321">
        <v>4213.71</v>
      </c>
      <c r="D8" s="321">
        <v>11.93</v>
      </c>
      <c r="E8" s="329">
        <v>44564.89</v>
      </c>
    </row>
    <row r="9" spans="1:5" ht="21.75" customHeight="1" thickBot="1">
      <c r="A9" s="330" t="s">
        <v>779</v>
      </c>
      <c r="B9" s="322">
        <v>14028.31</v>
      </c>
      <c r="C9" s="322">
        <v>1574.18</v>
      </c>
      <c r="D9" s="322"/>
      <c r="E9" s="331">
        <v>11132.5</v>
      </c>
    </row>
    <row r="10" spans="1:5" ht="27.75" customHeight="1" thickBot="1">
      <c r="A10" s="332" t="s">
        <v>770</v>
      </c>
      <c r="B10" s="333">
        <f>SUM(B2:B9)</f>
        <v>226379.56</v>
      </c>
      <c r="C10" s="333">
        <f>SUM(C2:C9)</f>
        <v>27736.74</v>
      </c>
      <c r="D10" s="333">
        <f>SUM(D2:D9)</f>
        <v>597.6499999999999</v>
      </c>
      <c r="E10" s="334">
        <f>SUM(E2:E9)</f>
        <v>347177.79</v>
      </c>
    </row>
    <row r="11" ht="13.5" thickTop="1"/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74"/>
  <sheetViews>
    <sheetView tabSelected="1" zoomScale="120" zoomScaleNormal="120" workbookViewId="0" topLeftCell="A1">
      <pane xSplit="3" ySplit="1" topLeftCell="I4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63" sqref="Q63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18.8515625" style="0" customWidth="1"/>
    <col min="4" max="4" width="10.00390625" style="13" hidden="1" customWidth="1"/>
    <col min="5" max="5" width="9.140625" style="13" hidden="1" customWidth="1"/>
    <col min="6" max="6" width="9.8515625" style="0" hidden="1" customWidth="1"/>
    <col min="7" max="8" width="9.140625" style="0" hidden="1" customWidth="1"/>
    <col min="9" max="9" width="10.7109375" style="13" bestFit="1" customWidth="1"/>
    <col min="10" max="10" width="9.7109375" style="13" bestFit="1" customWidth="1"/>
    <col min="11" max="11" width="9.8515625" style="13" customWidth="1"/>
    <col min="12" max="12" width="10.140625" style="13" hidden="1" customWidth="1"/>
    <col min="13" max="13" width="0" style="13" hidden="1" customWidth="1"/>
    <col min="14" max="15" width="0" style="0" hidden="1" customWidth="1"/>
    <col min="16" max="16" width="9.140625" style="131" customWidth="1"/>
    <col min="17" max="17" width="15.28125" style="132" customWidth="1"/>
  </cols>
  <sheetData>
    <row r="1" spans="1:203" ht="48" customHeight="1" thickTop="1">
      <c r="A1" s="278" t="s">
        <v>120</v>
      </c>
      <c r="B1" s="279" t="s">
        <v>121</v>
      </c>
      <c r="C1" s="279" t="s">
        <v>122</v>
      </c>
      <c r="D1" s="280" t="s">
        <v>123</v>
      </c>
      <c r="E1" s="281" t="s">
        <v>130</v>
      </c>
      <c r="F1" s="152" t="s">
        <v>170</v>
      </c>
      <c r="G1" s="252" t="s">
        <v>131</v>
      </c>
      <c r="H1" s="252" t="s">
        <v>132</v>
      </c>
      <c r="I1" s="154" t="s">
        <v>124</v>
      </c>
      <c r="J1" s="154" t="s">
        <v>125</v>
      </c>
      <c r="K1" s="155" t="s">
        <v>126</v>
      </c>
      <c r="L1" s="282" t="s">
        <v>128</v>
      </c>
      <c r="M1" s="283" t="s">
        <v>127</v>
      </c>
      <c r="N1" s="284" t="s">
        <v>129</v>
      </c>
      <c r="O1" s="285"/>
      <c r="P1" s="286" t="s">
        <v>20</v>
      </c>
      <c r="Q1" s="157" t="s">
        <v>21</v>
      </c>
      <c r="R1" s="6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</row>
    <row r="2" spans="1:203" ht="13.5" customHeight="1">
      <c r="A2" s="158"/>
      <c r="B2" s="55"/>
      <c r="C2" s="55"/>
      <c r="D2" s="287" t="s">
        <v>315</v>
      </c>
      <c r="E2" s="288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287" t="s">
        <v>315</v>
      </c>
      <c r="M2" s="288" t="s">
        <v>315</v>
      </c>
      <c r="N2" s="64" t="s">
        <v>315</v>
      </c>
      <c r="O2" s="31"/>
      <c r="P2" s="139"/>
      <c r="Q2" s="159" t="s">
        <v>315</v>
      </c>
      <c r="R2" s="6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11.25" customHeight="1">
      <c r="A3" s="184" t="s">
        <v>643</v>
      </c>
      <c r="B3" s="56">
        <v>1418</v>
      </c>
      <c r="C3" s="135" t="s">
        <v>19</v>
      </c>
      <c r="D3" s="67">
        <v>1856.36</v>
      </c>
      <c r="E3" s="78">
        <v>0</v>
      </c>
      <c r="F3" s="172">
        <v>0</v>
      </c>
      <c r="G3" s="289">
        <v>3030.66</v>
      </c>
      <c r="H3" s="289">
        <v>3225.81</v>
      </c>
      <c r="I3" s="86">
        <v>1416.55</v>
      </c>
      <c r="J3" s="86">
        <v>0</v>
      </c>
      <c r="K3" s="86">
        <v>0</v>
      </c>
      <c r="L3" s="290">
        <f aca="true" t="shared" si="0" ref="L3:L35">D3-I3</f>
        <v>439.80999999999995</v>
      </c>
      <c r="M3" s="80">
        <f aca="true" t="shared" si="1" ref="M3:M35">E3-J3</f>
        <v>0</v>
      </c>
      <c r="N3" s="81">
        <f aca="true" t="shared" si="2" ref="N3:N35">F3-K3</f>
        <v>0</v>
      </c>
      <c r="O3" s="291">
        <v>1</v>
      </c>
      <c r="P3" s="352" t="s">
        <v>22</v>
      </c>
      <c r="Q3" s="355">
        <v>31419.35</v>
      </c>
      <c r="R3" s="6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ht="12.75">
      <c r="A4" s="184" t="s">
        <v>644</v>
      </c>
      <c r="B4" s="56">
        <v>1431</v>
      </c>
      <c r="C4" s="114" t="s">
        <v>302</v>
      </c>
      <c r="D4" s="67">
        <v>672.04</v>
      </c>
      <c r="E4" s="78">
        <v>0</v>
      </c>
      <c r="F4" s="172">
        <v>28.82</v>
      </c>
      <c r="G4" s="289">
        <v>525.66</v>
      </c>
      <c r="H4" s="289">
        <v>1560.85</v>
      </c>
      <c r="I4" s="86">
        <v>412.32</v>
      </c>
      <c r="J4" s="86">
        <v>0</v>
      </c>
      <c r="K4" s="86">
        <v>28.82</v>
      </c>
      <c r="L4" s="290">
        <f t="shared" si="0"/>
        <v>259.71999999999997</v>
      </c>
      <c r="M4" s="80">
        <f t="shared" si="1"/>
        <v>0</v>
      </c>
      <c r="N4" s="81">
        <f t="shared" si="2"/>
        <v>0</v>
      </c>
      <c r="O4" s="291">
        <v>1</v>
      </c>
      <c r="P4" s="353"/>
      <c r="Q4" s="356"/>
      <c r="R4" s="6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</row>
    <row r="5" spans="1:203" ht="12.75">
      <c r="A5" s="184" t="s">
        <v>645</v>
      </c>
      <c r="B5" s="56">
        <v>1432</v>
      </c>
      <c r="C5" s="114" t="s">
        <v>303</v>
      </c>
      <c r="D5" s="67">
        <v>923.97</v>
      </c>
      <c r="E5" s="78">
        <v>0</v>
      </c>
      <c r="F5" s="172">
        <v>0</v>
      </c>
      <c r="G5" s="292">
        <v>397.41</v>
      </c>
      <c r="H5" s="292">
        <v>1253.86</v>
      </c>
      <c r="I5" s="86">
        <v>749.77</v>
      </c>
      <c r="J5" s="86">
        <v>0</v>
      </c>
      <c r="K5" s="86">
        <v>0</v>
      </c>
      <c r="L5" s="290">
        <f t="shared" si="0"/>
        <v>174.20000000000005</v>
      </c>
      <c r="M5" s="80">
        <f t="shared" si="1"/>
        <v>0</v>
      </c>
      <c r="N5" s="81">
        <f t="shared" si="2"/>
        <v>0</v>
      </c>
      <c r="O5" s="291">
        <v>1</v>
      </c>
      <c r="P5" s="353"/>
      <c r="Q5" s="356"/>
      <c r="R5" s="6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203" ht="12.75">
      <c r="A6" s="184" t="s">
        <v>646</v>
      </c>
      <c r="B6" s="56">
        <v>1433</v>
      </c>
      <c r="C6" s="114" t="s">
        <v>304</v>
      </c>
      <c r="D6" s="67">
        <v>751.52</v>
      </c>
      <c r="E6" s="78">
        <v>0</v>
      </c>
      <c r="F6" s="172">
        <v>0</v>
      </c>
      <c r="G6" s="292">
        <v>350.3</v>
      </c>
      <c r="H6" s="292">
        <v>729.92</v>
      </c>
      <c r="I6" s="86">
        <v>616.79</v>
      </c>
      <c r="J6" s="86">
        <v>0</v>
      </c>
      <c r="K6" s="86">
        <v>0</v>
      </c>
      <c r="L6" s="290">
        <f t="shared" si="0"/>
        <v>134.73000000000002</v>
      </c>
      <c r="M6" s="80">
        <f t="shared" si="1"/>
        <v>0</v>
      </c>
      <c r="N6" s="81">
        <f t="shared" si="2"/>
        <v>0</v>
      </c>
      <c r="O6" s="291">
        <v>1</v>
      </c>
      <c r="P6" s="353"/>
      <c r="Q6" s="356"/>
      <c r="R6" s="6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ht="12.75">
      <c r="A7" s="184" t="s">
        <v>647</v>
      </c>
      <c r="B7" s="56">
        <v>1449</v>
      </c>
      <c r="C7" s="114" t="s">
        <v>480</v>
      </c>
      <c r="D7" s="67">
        <v>326.02</v>
      </c>
      <c r="E7" s="78">
        <v>0</v>
      </c>
      <c r="F7" s="71">
        <v>0</v>
      </c>
      <c r="G7" s="289">
        <v>540.96</v>
      </c>
      <c r="H7" s="289">
        <v>772.34</v>
      </c>
      <c r="I7" s="86">
        <v>326.02</v>
      </c>
      <c r="J7" s="86">
        <v>0</v>
      </c>
      <c r="K7" s="86">
        <v>0</v>
      </c>
      <c r="L7" s="290">
        <f t="shared" si="0"/>
        <v>0</v>
      </c>
      <c r="M7" s="80">
        <f t="shared" si="1"/>
        <v>0</v>
      </c>
      <c r="N7" s="81">
        <f t="shared" si="2"/>
        <v>0</v>
      </c>
      <c r="O7" s="291">
        <v>1</v>
      </c>
      <c r="P7" s="353"/>
      <c r="Q7" s="356"/>
      <c r="R7" s="6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203" ht="12.75">
      <c r="A8" s="184" t="s">
        <v>648</v>
      </c>
      <c r="B8" s="56">
        <v>1450</v>
      </c>
      <c r="C8" s="114" t="s">
        <v>481</v>
      </c>
      <c r="D8" s="67">
        <v>265.84</v>
      </c>
      <c r="E8" s="78">
        <v>0</v>
      </c>
      <c r="F8" s="71">
        <v>0</v>
      </c>
      <c r="G8" s="289">
        <v>7.3</v>
      </c>
      <c r="H8" s="289">
        <v>855.78</v>
      </c>
      <c r="I8" s="86">
        <v>265.84</v>
      </c>
      <c r="J8" s="86">
        <v>0</v>
      </c>
      <c r="K8" s="86">
        <v>0</v>
      </c>
      <c r="L8" s="290">
        <f t="shared" si="0"/>
        <v>0</v>
      </c>
      <c r="M8" s="80">
        <f t="shared" si="1"/>
        <v>0</v>
      </c>
      <c r="N8" s="81">
        <f t="shared" si="2"/>
        <v>0</v>
      </c>
      <c r="O8" s="291">
        <v>1</v>
      </c>
      <c r="P8" s="353"/>
      <c r="Q8" s="356"/>
      <c r="R8" s="6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ht="12.75">
      <c r="A9" s="184" t="s">
        <v>649</v>
      </c>
      <c r="B9" s="56">
        <v>1451</v>
      </c>
      <c r="C9" s="114" t="s">
        <v>482</v>
      </c>
      <c r="D9" s="67">
        <v>251.13</v>
      </c>
      <c r="E9" s="78">
        <v>0</v>
      </c>
      <c r="F9" s="71">
        <v>0</v>
      </c>
      <c r="G9" s="289">
        <v>176.12</v>
      </c>
      <c r="H9" s="289">
        <v>692.66</v>
      </c>
      <c r="I9" s="86">
        <v>192.81</v>
      </c>
      <c r="J9" s="86">
        <v>0</v>
      </c>
      <c r="K9" s="86">
        <v>0</v>
      </c>
      <c r="L9" s="290">
        <f t="shared" si="0"/>
        <v>58.31999999999999</v>
      </c>
      <c r="M9" s="80">
        <f t="shared" si="1"/>
        <v>0</v>
      </c>
      <c r="N9" s="81">
        <f t="shared" si="2"/>
        <v>0</v>
      </c>
      <c r="O9" s="291">
        <v>1</v>
      </c>
      <c r="P9" s="353"/>
      <c r="Q9" s="356"/>
      <c r="R9" s="6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ht="12.75">
      <c r="A10" s="184" t="s">
        <v>650</v>
      </c>
      <c r="B10" s="56">
        <v>1452</v>
      </c>
      <c r="C10" s="114" t="s">
        <v>483</v>
      </c>
      <c r="D10" s="67">
        <v>290.24</v>
      </c>
      <c r="E10" s="78">
        <v>0</v>
      </c>
      <c r="F10" s="71">
        <v>0</v>
      </c>
      <c r="G10" s="289">
        <v>0</v>
      </c>
      <c r="H10" s="289">
        <v>1606.69</v>
      </c>
      <c r="I10" s="86">
        <v>290.24</v>
      </c>
      <c r="J10" s="86">
        <v>0</v>
      </c>
      <c r="K10" s="86">
        <v>0</v>
      </c>
      <c r="L10" s="290">
        <f t="shared" si="0"/>
        <v>0</v>
      </c>
      <c r="M10" s="80">
        <f t="shared" si="1"/>
        <v>0</v>
      </c>
      <c r="N10" s="81">
        <f t="shared" si="2"/>
        <v>0</v>
      </c>
      <c r="O10" s="291">
        <v>1</v>
      </c>
      <c r="P10" s="353"/>
      <c r="Q10" s="356"/>
      <c r="R10" s="6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ht="12.75">
      <c r="A11" s="184" t="s">
        <v>651</v>
      </c>
      <c r="B11" s="56">
        <v>1453</v>
      </c>
      <c r="C11" s="114" t="s">
        <v>484</v>
      </c>
      <c r="D11" s="67">
        <v>1377.1</v>
      </c>
      <c r="E11" s="78">
        <v>0</v>
      </c>
      <c r="F11" s="71">
        <v>0</v>
      </c>
      <c r="G11" s="289">
        <v>973.32</v>
      </c>
      <c r="H11" s="289">
        <v>2083.03</v>
      </c>
      <c r="I11" s="86">
        <v>1246.3</v>
      </c>
      <c r="J11" s="86">
        <v>0</v>
      </c>
      <c r="K11" s="86">
        <v>0</v>
      </c>
      <c r="L11" s="290">
        <f t="shared" si="0"/>
        <v>130.79999999999995</v>
      </c>
      <c r="M11" s="80">
        <f t="shared" si="1"/>
        <v>0</v>
      </c>
      <c r="N11" s="81">
        <f t="shared" si="2"/>
        <v>0</v>
      </c>
      <c r="O11" s="291">
        <v>1</v>
      </c>
      <c r="P11" s="353"/>
      <c r="Q11" s="356"/>
      <c r="R11" s="6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ht="12.75">
      <c r="A12" s="184" t="s">
        <v>652</v>
      </c>
      <c r="B12" s="56">
        <v>1454</v>
      </c>
      <c r="C12" s="114" t="s">
        <v>485</v>
      </c>
      <c r="D12" s="67">
        <v>1569.5</v>
      </c>
      <c r="E12" s="78">
        <v>0</v>
      </c>
      <c r="F12" s="71">
        <v>0</v>
      </c>
      <c r="G12" s="289">
        <v>768.64</v>
      </c>
      <c r="H12" s="289">
        <v>2417.48</v>
      </c>
      <c r="I12" s="86">
        <v>1394.18</v>
      </c>
      <c r="J12" s="86">
        <v>0</v>
      </c>
      <c r="K12" s="86">
        <v>0</v>
      </c>
      <c r="L12" s="290">
        <f t="shared" si="0"/>
        <v>175.31999999999994</v>
      </c>
      <c r="M12" s="80">
        <f t="shared" si="1"/>
        <v>0</v>
      </c>
      <c r="N12" s="81">
        <f t="shared" si="2"/>
        <v>0</v>
      </c>
      <c r="O12" s="291">
        <v>1</v>
      </c>
      <c r="P12" s="353"/>
      <c r="Q12" s="356"/>
      <c r="R12" s="6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12.75">
      <c r="A13" s="184" t="s">
        <v>653</v>
      </c>
      <c r="B13" s="56">
        <v>1455</v>
      </c>
      <c r="C13" s="114" t="s">
        <v>486</v>
      </c>
      <c r="D13" s="67">
        <v>1537.17</v>
      </c>
      <c r="E13" s="78">
        <v>0</v>
      </c>
      <c r="F13" s="71">
        <v>0</v>
      </c>
      <c r="G13" s="289">
        <v>802.74</v>
      </c>
      <c r="H13" s="289">
        <v>2267.33</v>
      </c>
      <c r="I13" s="86">
        <v>1351.88</v>
      </c>
      <c r="J13" s="86">
        <v>0</v>
      </c>
      <c r="K13" s="86">
        <v>0</v>
      </c>
      <c r="L13" s="290">
        <f t="shared" si="0"/>
        <v>185.28999999999996</v>
      </c>
      <c r="M13" s="80">
        <f t="shared" si="1"/>
        <v>0</v>
      </c>
      <c r="N13" s="81">
        <f t="shared" si="2"/>
        <v>0</v>
      </c>
      <c r="O13" s="291">
        <v>1</v>
      </c>
      <c r="P13" s="353"/>
      <c r="Q13" s="356"/>
      <c r="R13" s="6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12.75">
      <c r="A14" s="184" t="s">
        <v>654</v>
      </c>
      <c r="B14" s="56">
        <v>1457</v>
      </c>
      <c r="C14" s="114" t="s">
        <v>488</v>
      </c>
      <c r="D14" s="67">
        <v>1339.87</v>
      </c>
      <c r="E14" s="78">
        <v>0</v>
      </c>
      <c r="F14" s="71">
        <v>0</v>
      </c>
      <c r="G14" s="50">
        <v>797.19</v>
      </c>
      <c r="H14" s="50">
        <v>2450.73</v>
      </c>
      <c r="I14" s="86">
        <v>1113.8</v>
      </c>
      <c r="J14" s="86">
        <v>0</v>
      </c>
      <c r="K14" s="86">
        <v>0</v>
      </c>
      <c r="L14" s="290">
        <f t="shared" si="0"/>
        <v>226.06999999999994</v>
      </c>
      <c r="M14" s="80">
        <f t="shared" si="1"/>
        <v>0</v>
      </c>
      <c r="N14" s="81">
        <f t="shared" si="2"/>
        <v>0</v>
      </c>
      <c r="O14" s="291">
        <v>1</v>
      </c>
      <c r="P14" s="353"/>
      <c r="Q14" s="356"/>
      <c r="R14" s="6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12.75">
      <c r="A15" s="358" t="s">
        <v>655</v>
      </c>
      <c r="B15" s="360">
        <v>1456</v>
      </c>
      <c r="C15" s="362" t="s">
        <v>487</v>
      </c>
      <c r="D15" s="67"/>
      <c r="E15" s="78"/>
      <c r="F15" s="71"/>
      <c r="G15" s="50"/>
      <c r="H15" s="50"/>
      <c r="I15" s="350">
        <v>1466.44</v>
      </c>
      <c r="J15" s="350">
        <v>0</v>
      </c>
      <c r="K15" s="350">
        <v>0</v>
      </c>
      <c r="L15" s="290"/>
      <c r="M15" s="80"/>
      <c r="N15" s="81"/>
      <c r="O15" s="291"/>
      <c r="P15" s="354"/>
      <c r="Q15" s="357"/>
      <c r="R15" s="6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12.75">
      <c r="A16" s="359"/>
      <c r="B16" s="361"/>
      <c r="C16" s="363"/>
      <c r="D16" s="67">
        <v>1641</v>
      </c>
      <c r="E16" s="78">
        <v>0</v>
      </c>
      <c r="F16" s="71">
        <v>0</v>
      </c>
      <c r="G16" s="50">
        <v>889.31</v>
      </c>
      <c r="H16" s="50">
        <v>2142</v>
      </c>
      <c r="I16" s="351"/>
      <c r="J16" s="351"/>
      <c r="K16" s="351"/>
      <c r="L16" s="290"/>
      <c r="M16" s="80"/>
      <c r="N16" s="81"/>
      <c r="O16" s="291"/>
      <c r="P16" s="139" t="s">
        <v>764</v>
      </c>
      <c r="Q16" s="169">
        <v>169</v>
      </c>
      <c r="R16" s="6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12.75">
      <c r="A17" s="184" t="s">
        <v>656</v>
      </c>
      <c r="B17" s="56">
        <v>1417</v>
      </c>
      <c r="C17" s="128" t="s">
        <v>292</v>
      </c>
      <c r="D17" s="67">
        <v>415.47</v>
      </c>
      <c r="E17" s="78">
        <v>0</v>
      </c>
      <c r="F17" s="172">
        <v>0</v>
      </c>
      <c r="G17" s="49">
        <v>518.92</v>
      </c>
      <c r="H17" s="49">
        <v>854.95</v>
      </c>
      <c r="I17" s="86">
        <v>342.02</v>
      </c>
      <c r="J17" s="86">
        <v>0</v>
      </c>
      <c r="K17" s="86">
        <v>0</v>
      </c>
      <c r="L17" s="290">
        <f t="shared" si="0"/>
        <v>73.45000000000005</v>
      </c>
      <c r="M17" s="80">
        <f t="shared" si="1"/>
        <v>0</v>
      </c>
      <c r="N17" s="81">
        <f t="shared" si="2"/>
        <v>0</v>
      </c>
      <c r="O17" s="291">
        <v>2</v>
      </c>
      <c r="P17" s="364" t="s">
        <v>23</v>
      </c>
      <c r="Q17" s="365">
        <v>5335.95</v>
      </c>
      <c r="R17" s="6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12.75">
      <c r="A18" s="184" t="s">
        <v>657</v>
      </c>
      <c r="B18" s="56">
        <v>1419</v>
      </c>
      <c r="C18" s="128" t="s">
        <v>293</v>
      </c>
      <c r="D18" s="67">
        <v>1034.04</v>
      </c>
      <c r="E18" s="78">
        <v>0</v>
      </c>
      <c r="F18" s="172">
        <v>0</v>
      </c>
      <c r="G18" s="49">
        <v>1751.66</v>
      </c>
      <c r="H18" s="49">
        <v>1471.51</v>
      </c>
      <c r="I18" s="86">
        <v>716.34</v>
      </c>
      <c r="J18" s="86">
        <v>0</v>
      </c>
      <c r="K18" s="86">
        <v>0</v>
      </c>
      <c r="L18" s="290">
        <f t="shared" si="0"/>
        <v>317.69999999999993</v>
      </c>
      <c r="M18" s="80">
        <f t="shared" si="1"/>
        <v>0</v>
      </c>
      <c r="N18" s="81">
        <f t="shared" si="2"/>
        <v>0</v>
      </c>
      <c r="O18" s="291">
        <v>2</v>
      </c>
      <c r="P18" s="364"/>
      <c r="Q18" s="365"/>
      <c r="R18" s="6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12.75">
      <c r="A19" s="184" t="s">
        <v>658</v>
      </c>
      <c r="B19" s="56">
        <v>1420</v>
      </c>
      <c r="C19" s="128" t="s">
        <v>294</v>
      </c>
      <c r="D19" s="67">
        <v>819.18</v>
      </c>
      <c r="E19" s="78">
        <v>0</v>
      </c>
      <c r="F19" s="172">
        <v>0</v>
      </c>
      <c r="G19" s="49">
        <v>571.65</v>
      </c>
      <c r="H19" s="49">
        <v>565.43</v>
      </c>
      <c r="I19" s="86">
        <v>746.48</v>
      </c>
      <c r="J19" s="86">
        <v>0</v>
      </c>
      <c r="K19" s="86">
        <v>0</v>
      </c>
      <c r="L19" s="290">
        <f t="shared" si="0"/>
        <v>72.69999999999993</v>
      </c>
      <c r="M19" s="80">
        <f t="shared" si="1"/>
        <v>0</v>
      </c>
      <c r="N19" s="81">
        <f t="shared" si="2"/>
        <v>0</v>
      </c>
      <c r="O19" s="291">
        <v>2</v>
      </c>
      <c r="P19" s="364"/>
      <c r="Q19" s="365"/>
      <c r="R19" s="6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12.75">
      <c r="A20" s="184" t="s">
        <v>659</v>
      </c>
      <c r="B20" s="56">
        <v>1430</v>
      </c>
      <c r="C20" s="128" t="s">
        <v>301</v>
      </c>
      <c r="D20" s="67">
        <v>617.94</v>
      </c>
      <c r="E20" s="78">
        <v>642.9</v>
      </c>
      <c r="F20" s="172">
        <v>0</v>
      </c>
      <c r="G20" s="49">
        <v>489.14</v>
      </c>
      <c r="H20" s="49">
        <v>634.36</v>
      </c>
      <c r="I20" s="86">
        <v>617.46</v>
      </c>
      <c r="J20" s="86">
        <v>642.9</v>
      </c>
      <c r="K20" s="86">
        <v>0</v>
      </c>
      <c r="L20" s="290">
        <f t="shared" si="0"/>
        <v>0.4800000000000182</v>
      </c>
      <c r="M20" s="80">
        <f t="shared" si="1"/>
        <v>0</v>
      </c>
      <c r="N20" s="81">
        <f t="shared" si="2"/>
        <v>0</v>
      </c>
      <c r="O20" s="291">
        <v>2</v>
      </c>
      <c r="P20" s="364"/>
      <c r="Q20" s="365"/>
      <c r="R20" s="6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12.75">
      <c r="A21" s="184" t="s">
        <v>660</v>
      </c>
      <c r="B21" s="56">
        <v>1442</v>
      </c>
      <c r="C21" s="128" t="s">
        <v>313</v>
      </c>
      <c r="D21" s="67">
        <v>1057.45</v>
      </c>
      <c r="E21" s="78">
        <v>142.8</v>
      </c>
      <c r="F21" s="172">
        <v>0</v>
      </c>
      <c r="G21" s="50">
        <v>1243.22</v>
      </c>
      <c r="H21" s="50">
        <v>745.5</v>
      </c>
      <c r="I21" s="86">
        <v>955.9</v>
      </c>
      <c r="J21" s="86">
        <v>142.8</v>
      </c>
      <c r="K21" s="86">
        <v>0</v>
      </c>
      <c r="L21" s="290">
        <f t="shared" si="0"/>
        <v>101.55000000000007</v>
      </c>
      <c r="M21" s="80">
        <f t="shared" si="1"/>
        <v>0</v>
      </c>
      <c r="N21" s="81">
        <f t="shared" si="2"/>
        <v>0</v>
      </c>
      <c r="O21" s="291">
        <v>2</v>
      </c>
      <c r="P21" s="364"/>
      <c r="Q21" s="365"/>
      <c r="R21" s="6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12.75">
      <c r="A22" s="184" t="s">
        <v>661</v>
      </c>
      <c r="B22" s="56">
        <v>1459</v>
      </c>
      <c r="C22" s="128" t="s">
        <v>490</v>
      </c>
      <c r="D22" s="67">
        <v>398.99</v>
      </c>
      <c r="E22" s="78">
        <v>0</v>
      </c>
      <c r="F22" s="71">
        <v>0</v>
      </c>
      <c r="G22" s="50">
        <v>327.12</v>
      </c>
      <c r="H22" s="50">
        <v>782.65</v>
      </c>
      <c r="I22" s="86">
        <v>398.99</v>
      </c>
      <c r="J22" s="86">
        <v>0</v>
      </c>
      <c r="K22" s="86">
        <v>0</v>
      </c>
      <c r="L22" s="290">
        <f t="shared" si="0"/>
        <v>0</v>
      </c>
      <c r="M22" s="80">
        <f t="shared" si="1"/>
        <v>0</v>
      </c>
      <c r="N22" s="81">
        <f t="shared" si="2"/>
        <v>0</v>
      </c>
      <c r="O22" s="291">
        <v>2</v>
      </c>
      <c r="P22" s="364"/>
      <c r="Q22" s="365"/>
      <c r="R22" s="6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12.75">
      <c r="A23" s="184" t="s">
        <v>662</v>
      </c>
      <c r="B23" s="56">
        <v>1461</v>
      </c>
      <c r="C23" s="114" t="s">
        <v>492</v>
      </c>
      <c r="D23" s="67">
        <v>390.99</v>
      </c>
      <c r="E23" s="78">
        <v>0</v>
      </c>
      <c r="F23" s="71">
        <v>0</v>
      </c>
      <c r="G23" s="50">
        <v>338.21</v>
      </c>
      <c r="H23" s="50">
        <v>813.1</v>
      </c>
      <c r="I23" s="86">
        <v>195.05</v>
      </c>
      <c r="J23" s="86">
        <v>0</v>
      </c>
      <c r="K23" s="86">
        <v>0</v>
      </c>
      <c r="L23" s="290">
        <f t="shared" si="0"/>
        <v>195.94</v>
      </c>
      <c r="M23" s="80">
        <f t="shared" si="1"/>
        <v>0</v>
      </c>
      <c r="N23" s="81">
        <f t="shared" si="2"/>
        <v>0</v>
      </c>
      <c r="O23" s="291">
        <v>2</v>
      </c>
      <c r="P23" s="364"/>
      <c r="Q23" s="365"/>
      <c r="R23" s="6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12.75">
      <c r="A24" s="184" t="s">
        <v>663</v>
      </c>
      <c r="B24" s="56">
        <v>1414</v>
      </c>
      <c r="C24" s="136" t="s">
        <v>354</v>
      </c>
      <c r="D24" s="67">
        <v>197.29</v>
      </c>
      <c r="E24" s="78">
        <v>0</v>
      </c>
      <c r="F24" s="172">
        <v>0</v>
      </c>
      <c r="G24" s="49">
        <v>415.25</v>
      </c>
      <c r="H24" s="49">
        <v>712.88</v>
      </c>
      <c r="I24" s="86">
        <v>197.29</v>
      </c>
      <c r="J24" s="86">
        <v>0</v>
      </c>
      <c r="K24" s="86">
        <v>0</v>
      </c>
      <c r="L24" s="290">
        <f t="shared" si="0"/>
        <v>0</v>
      </c>
      <c r="M24" s="80">
        <f t="shared" si="1"/>
        <v>0</v>
      </c>
      <c r="N24" s="81">
        <f t="shared" si="2"/>
        <v>0</v>
      </c>
      <c r="O24" s="291">
        <v>3</v>
      </c>
      <c r="P24" s="364" t="s">
        <v>24</v>
      </c>
      <c r="Q24" s="365">
        <v>6588.71</v>
      </c>
      <c r="R24" s="6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12.75">
      <c r="A25" s="184" t="s">
        <v>664</v>
      </c>
      <c r="B25" s="56">
        <v>1415</v>
      </c>
      <c r="C25" s="128" t="s">
        <v>291</v>
      </c>
      <c r="D25" s="67">
        <v>294.55</v>
      </c>
      <c r="E25" s="78">
        <v>0</v>
      </c>
      <c r="F25" s="172">
        <v>0</v>
      </c>
      <c r="G25" s="49">
        <v>367.55</v>
      </c>
      <c r="H25" s="49">
        <v>631.51</v>
      </c>
      <c r="I25" s="86">
        <v>209.48</v>
      </c>
      <c r="J25" s="86">
        <v>0</v>
      </c>
      <c r="K25" s="86">
        <v>0</v>
      </c>
      <c r="L25" s="290">
        <f t="shared" si="0"/>
        <v>85.07000000000002</v>
      </c>
      <c r="M25" s="80">
        <f t="shared" si="1"/>
        <v>0</v>
      </c>
      <c r="N25" s="81">
        <f t="shared" si="2"/>
        <v>0</v>
      </c>
      <c r="O25" s="291">
        <v>3</v>
      </c>
      <c r="P25" s="364"/>
      <c r="Q25" s="365"/>
      <c r="R25" s="6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12.75">
      <c r="A26" s="184" t="s">
        <v>665</v>
      </c>
      <c r="B26" s="56">
        <v>1429</v>
      </c>
      <c r="C26" s="128" t="s">
        <v>300</v>
      </c>
      <c r="D26" s="67">
        <v>248.42</v>
      </c>
      <c r="E26" s="78">
        <v>0</v>
      </c>
      <c r="F26" s="172">
        <v>0</v>
      </c>
      <c r="G26" s="49">
        <v>624.46</v>
      </c>
      <c r="H26" s="49">
        <v>1129.19</v>
      </c>
      <c r="I26" s="86">
        <v>194.32</v>
      </c>
      <c r="J26" s="86">
        <v>0</v>
      </c>
      <c r="K26" s="86">
        <v>0</v>
      </c>
      <c r="L26" s="290">
        <f t="shared" si="0"/>
        <v>54.099999999999994</v>
      </c>
      <c r="M26" s="80">
        <f t="shared" si="1"/>
        <v>0</v>
      </c>
      <c r="N26" s="81">
        <f t="shared" si="2"/>
        <v>0</v>
      </c>
      <c r="O26" s="291">
        <v>3</v>
      </c>
      <c r="P26" s="364"/>
      <c r="Q26" s="365"/>
      <c r="R26" s="6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12.75">
      <c r="A27" s="184" t="s">
        <v>666</v>
      </c>
      <c r="B27" s="56">
        <v>1458</v>
      </c>
      <c r="C27" s="128" t="s">
        <v>489</v>
      </c>
      <c r="D27" s="67">
        <v>404.53</v>
      </c>
      <c r="E27" s="78">
        <v>0</v>
      </c>
      <c r="F27" s="71">
        <v>0</v>
      </c>
      <c r="G27" s="50">
        <v>340.08</v>
      </c>
      <c r="H27" s="50">
        <v>712.42</v>
      </c>
      <c r="I27" s="86">
        <v>258.35</v>
      </c>
      <c r="J27" s="86">
        <v>0</v>
      </c>
      <c r="K27" s="86">
        <v>0</v>
      </c>
      <c r="L27" s="290">
        <f t="shared" si="0"/>
        <v>146.17999999999995</v>
      </c>
      <c r="M27" s="80">
        <f t="shared" si="1"/>
        <v>0</v>
      </c>
      <c r="N27" s="81">
        <f t="shared" si="2"/>
        <v>0</v>
      </c>
      <c r="O27" s="291">
        <v>3</v>
      </c>
      <c r="P27" s="364"/>
      <c r="Q27" s="365"/>
      <c r="R27" s="6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12.75">
      <c r="A28" s="184" t="s">
        <v>667</v>
      </c>
      <c r="B28" s="56">
        <v>1460</v>
      </c>
      <c r="C28" s="114" t="s">
        <v>491</v>
      </c>
      <c r="D28" s="67">
        <v>417.75</v>
      </c>
      <c r="E28" s="78">
        <v>0</v>
      </c>
      <c r="F28" s="71">
        <v>0</v>
      </c>
      <c r="G28" s="50">
        <v>159.88</v>
      </c>
      <c r="H28" s="50">
        <v>0</v>
      </c>
      <c r="I28" s="86">
        <v>231.26</v>
      </c>
      <c r="J28" s="86">
        <v>0</v>
      </c>
      <c r="K28" s="86">
        <v>0</v>
      </c>
      <c r="L28" s="290">
        <f t="shared" si="0"/>
        <v>186.49</v>
      </c>
      <c r="M28" s="80">
        <f t="shared" si="1"/>
        <v>0</v>
      </c>
      <c r="N28" s="81">
        <f t="shared" si="2"/>
        <v>0</v>
      </c>
      <c r="O28" s="291">
        <v>3</v>
      </c>
      <c r="P28" s="364"/>
      <c r="Q28" s="365"/>
      <c r="R28" s="6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12.75">
      <c r="A29" s="184" t="s">
        <v>668</v>
      </c>
      <c r="B29" s="56">
        <v>1438</v>
      </c>
      <c r="C29" s="128" t="s">
        <v>309</v>
      </c>
      <c r="D29" s="67">
        <v>193.55</v>
      </c>
      <c r="E29" s="78">
        <v>0</v>
      </c>
      <c r="F29" s="172">
        <v>0</v>
      </c>
      <c r="G29" s="50">
        <v>565.04</v>
      </c>
      <c r="H29" s="50">
        <v>739.7</v>
      </c>
      <c r="I29" s="86">
        <v>164.34</v>
      </c>
      <c r="J29" s="86">
        <v>0</v>
      </c>
      <c r="K29" s="86">
        <v>0</v>
      </c>
      <c r="L29" s="290">
        <f t="shared" si="0"/>
        <v>29.210000000000008</v>
      </c>
      <c r="M29" s="80">
        <f t="shared" si="1"/>
        <v>0</v>
      </c>
      <c r="N29" s="81">
        <f t="shared" si="2"/>
        <v>0</v>
      </c>
      <c r="O29" s="291">
        <v>4</v>
      </c>
      <c r="P29" s="364" t="s">
        <v>25</v>
      </c>
      <c r="Q29" s="365">
        <v>1438.52</v>
      </c>
      <c r="R29" s="6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12.75">
      <c r="A30" s="184" t="s">
        <v>669</v>
      </c>
      <c r="B30" s="56">
        <v>1440</v>
      </c>
      <c r="C30" s="128" t="s">
        <v>311</v>
      </c>
      <c r="D30" s="67">
        <v>705.88</v>
      </c>
      <c r="E30" s="78">
        <v>378.96</v>
      </c>
      <c r="F30" s="172">
        <v>44.13</v>
      </c>
      <c r="G30" s="50">
        <v>1302.96</v>
      </c>
      <c r="H30" s="50">
        <v>1241.71</v>
      </c>
      <c r="I30" s="86">
        <v>591.42</v>
      </c>
      <c r="J30" s="86">
        <v>376.46</v>
      </c>
      <c r="K30" s="86">
        <v>46.63</v>
      </c>
      <c r="L30" s="290">
        <f t="shared" si="0"/>
        <v>114.46000000000004</v>
      </c>
      <c r="M30" s="80">
        <f t="shared" si="1"/>
        <v>2.5</v>
      </c>
      <c r="N30" s="81">
        <f t="shared" si="2"/>
        <v>-2.5</v>
      </c>
      <c r="O30" s="291">
        <v>4</v>
      </c>
      <c r="P30" s="364"/>
      <c r="Q30" s="365"/>
      <c r="R30" s="6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12.75">
      <c r="A31" s="184" t="s">
        <v>670</v>
      </c>
      <c r="B31" s="56">
        <v>1405</v>
      </c>
      <c r="C31" s="128" t="s">
        <v>190</v>
      </c>
      <c r="D31" s="67">
        <v>970.49</v>
      </c>
      <c r="E31" s="78">
        <v>0</v>
      </c>
      <c r="F31" s="172">
        <v>45</v>
      </c>
      <c r="G31" s="82">
        <v>654.05</v>
      </c>
      <c r="H31" s="82">
        <v>1687.11</v>
      </c>
      <c r="I31" s="86">
        <v>832.13</v>
      </c>
      <c r="J31" s="86">
        <v>0</v>
      </c>
      <c r="K31" s="86">
        <v>40</v>
      </c>
      <c r="L31" s="290">
        <f t="shared" si="0"/>
        <v>138.36</v>
      </c>
      <c r="M31" s="80">
        <f t="shared" si="1"/>
        <v>0</v>
      </c>
      <c r="N31" s="81">
        <f t="shared" si="2"/>
        <v>5</v>
      </c>
      <c r="O31" s="291">
        <v>5</v>
      </c>
      <c r="P31" s="364" t="s">
        <v>26</v>
      </c>
      <c r="Q31" s="365">
        <v>19970.77</v>
      </c>
      <c r="R31" s="6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12.75">
      <c r="A32" s="184" t="s">
        <v>671</v>
      </c>
      <c r="B32" s="56">
        <v>1406</v>
      </c>
      <c r="C32" s="128" t="s">
        <v>191</v>
      </c>
      <c r="D32" s="67">
        <v>795.16</v>
      </c>
      <c r="E32" s="78">
        <v>5</v>
      </c>
      <c r="F32" s="172">
        <v>40</v>
      </c>
      <c r="G32" s="82">
        <v>133.17</v>
      </c>
      <c r="H32" s="82">
        <v>2395.35</v>
      </c>
      <c r="I32" s="86">
        <v>553.41</v>
      </c>
      <c r="J32" s="86">
        <v>0</v>
      </c>
      <c r="K32" s="86">
        <v>40</v>
      </c>
      <c r="L32" s="290">
        <f t="shared" si="0"/>
        <v>241.75</v>
      </c>
      <c r="M32" s="80">
        <f t="shared" si="1"/>
        <v>5</v>
      </c>
      <c r="N32" s="81">
        <f t="shared" si="2"/>
        <v>0</v>
      </c>
      <c r="O32" s="291">
        <v>5</v>
      </c>
      <c r="P32" s="364"/>
      <c r="Q32" s="365"/>
      <c r="R32" s="6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03" ht="12.75">
      <c r="A33" s="184" t="s">
        <v>672</v>
      </c>
      <c r="B33" s="56">
        <v>1407</v>
      </c>
      <c r="C33" s="128" t="s">
        <v>192</v>
      </c>
      <c r="D33" s="67">
        <v>1605.12</v>
      </c>
      <c r="E33" s="78">
        <v>0</v>
      </c>
      <c r="F33" s="172">
        <v>0</v>
      </c>
      <c r="G33" s="82">
        <v>454.07</v>
      </c>
      <c r="H33" s="82">
        <v>2340.5</v>
      </c>
      <c r="I33" s="86">
        <v>1514.08</v>
      </c>
      <c r="J33" s="86">
        <v>0</v>
      </c>
      <c r="K33" s="86">
        <v>0</v>
      </c>
      <c r="L33" s="290">
        <f t="shared" si="0"/>
        <v>91.03999999999996</v>
      </c>
      <c r="M33" s="80">
        <f t="shared" si="1"/>
        <v>0</v>
      </c>
      <c r="N33" s="81">
        <f t="shared" si="2"/>
        <v>0</v>
      </c>
      <c r="O33" s="291">
        <v>5</v>
      </c>
      <c r="P33" s="364"/>
      <c r="Q33" s="365"/>
      <c r="R33" s="6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ht="12.75">
      <c r="A34" s="184" t="s">
        <v>673</v>
      </c>
      <c r="B34" s="56">
        <v>1408</v>
      </c>
      <c r="C34" s="128" t="s">
        <v>193</v>
      </c>
      <c r="D34" s="67">
        <v>1515.15</v>
      </c>
      <c r="E34" s="78">
        <v>0</v>
      </c>
      <c r="F34" s="172">
        <v>0</v>
      </c>
      <c r="G34" s="82">
        <v>108.55</v>
      </c>
      <c r="H34" s="82">
        <v>2022.76</v>
      </c>
      <c r="I34" s="86">
        <v>1314.4</v>
      </c>
      <c r="J34" s="86">
        <v>0</v>
      </c>
      <c r="K34" s="86">
        <v>0</v>
      </c>
      <c r="L34" s="290">
        <f t="shared" si="0"/>
        <v>200.75</v>
      </c>
      <c r="M34" s="80">
        <f t="shared" si="1"/>
        <v>0</v>
      </c>
      <c r="N34" s="81">
        <f t="shared" si="2"/>
        <v>0</v>
      </c>
      <c r="O34" s="291">
        <v>5</v>
      </c>
      <c r="P34" s="364"/>
      <c r="Q34" s="365"/>
      <c r="R34" s="6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03" ht="12.75">
      <c r="A35" s="184" t="s">
        <v>674</v>
      </c>
      <c r="B35" s="56">
        <v>1409</v>
      </c>
      <c r="C35" s="128" t="s">
        <v>289</v>
      </c>
      <c r="D35" s="67">
        <v>658.23</v>
      </c>
      <c r="E35" s="78">
        <v>0</v>
      </c>
      <c r="F35" s="172">
        <v>0</v>
      </c>
      <c r="G35" s="36">
        <v>346.53</v>
      </c>
      <c r="H35" s="36">
        <v>2071.16</v>
      </c>
      <c r="I35" s="86">
        <v>453.64</v>
      </c>
      <c r="J35" s="86">
        <v>0</v>
      </c>
      <c r="K35" s="86">
        <v>0</v>
      </c>
      <c r="L35" s="290">
        <f t="shared" si="0"/>
        <v>204.59000000000003</v>
      </c>
      <c r="M35" s="80">
        <f t="shared" si="1"/>
        <v>0</v>
      </c>
      <c r="N35" s="81">
        <f t="shared" si="2"/>
        <v>0</v>
      </c>
      <c r="O35" s="291">
        <v>5</v>
      </c>
      <c r="P35" s="364"/>
      <c r="Q35" s="365"/>
      <c r="R35" s="6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03" ht="12.75">
      <c r="A36" s="184" t="s">
        <v>675</v>
      </c>
      <c r="B36" s="56">
        <v>1410</v>
      </c>
      <c r="C36" s="128" t="s">
        <v>290</v>
      </c>
      <c r="D36" s="67">
        <v>1088.07</v>
      </c>
      <c r="E36" s="78">
        <v>0</v>
      </c>
      <c r="F36" s="172">
        <v>0</v>
      </c>
      <c r="G36" s="82">
        <v>587.68</v>
      </c>
      <c r="H36" s="82">
        <v>2338.82</v>
      </c>
      <c r="I36" s="86">
        <v>927.07</v>
      </c>
      <c r="J36" s="86">
        <v>0</v>
      </c>
      <c r="K36" s="86">
        <v>0</v>
      </c>
      <c r="L36" s="290">
        <f aca="true" t="shared" si="3" ref="L36:L71">D36-I36</f>
        <v>160.9999999999999</v>
      </c>
      <c r="M36" s="80">
        <f aca="true" t="shared" si="4" ref="M36:M71">E36-J36</f>
        <v>0</v>
      </c>
      <c r="N36" s="81">
        <f aca="true" t="shared" si="5" ref="N36:N71">F36-K36</f>
        <v>0</v>
      </c>
      <c r="O36" s="291">
        <v>5</v>
      </c>
      <c r="P36" s="364"/>
      <c r="Q36" s="365"/>
      <c r="R36" s="6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ht="12.75">
      <c r="A37" s="184" t="s">
        <v>676</v>
      </c>
      <c r="B37" s="56">
        <v>1425</v>
      </c>
      <c r="C37" s="128" t="s">
        <v>298</v>
      </c>
      <c r="D37" s="67">
        <v>365.15</v>
      </c>
      <c r="E37" s="78">
        <v>0</v>
      </c>
      <c r="F37" s="172">
        <v>0</v>
      </c>
      <c r="G37" s="49">
        <v>1070.26</v>
      </c>
      <c r="H37" s="49">
        <v>552.61</v>
      </c>
      <c r="I37" s="86">
        <v>171.59</v>
      </c>
      <c r="J37" s="86">
        <v>0</v>
      </c>
      <c r="K37" s="86">
        <v>0</v>
      </c>
      <c r="L37" s="290">
        <f t="shared" si="3"/>
        <v>193.55999999999997</v>
      </c>
      <c r="M37" s="80">
        <f t="shared" si="4"/>
        <v>0</v>
      </c>
      <c r="N37" s="81">
        <f t="shared" si="5"/>
        <v>0</v>
      </c>
      <c r="O37" s="291">
        <v>5</v>
      </c>
      <c r="P37" s="364"/>
      <c r="Q37" s="365"/>
      <c r="R37" s="6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03" ht="12.75">
      <c r="A38" s="184" t="s">
        <v>677</v>
      </c>
      <c r="B38" s="56">
        <v>1427</v>
      </c>
      <c r="C38" s="136" t="s">
        <v>314</v>
      </c>
      <c r="D38" s="67">
        <v>283.89</v>
      </c>
      <c r="E38" s="78">
        <v>0</v>
      </c>
      <c r="F38" s="172">
        <v>0</v>
      </c>
      <c r="G38" s="49">
        <v>974.96</v>
      </c>
      <c r="H38" s="49">
        <v>627.63</v>
      </c>
      <c r="I38" s="86">
        <v>177.15</v>
      </c>
      <c r="J38" s="86">
        <v>0</v>
      </c>
      <c r="K38" s="86">
        <v>0</v>
      </c>
      <c r="L38" s="290">
        <f t="shared" si="3"/>
        <v>106.73999999999998</v>
      </c>
      <c r="M38" s="80">
        <f t="shared" si="4"/>
        <v>0</v>
      </c>
      <c r="N38" s="81">
        <f t="shared" si="5"/>
        <v>0</v>
      </c>
      <c r="O38" s="291">
        <v>5</v>
      </c>
      <c r="P38" s="364"/>
      <c r="Q38" s="365"/>
      <c r="R38" s="6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203" ht="12.75">
      <c r="A39" s="184" t="s">
        <v>678</v>
      </c>
      <c r="B39" s="56">
        <v>1401</v>
      </c>
      <c r="C39" s="128" t="s">
        <v>186</v>
      </c>
      <c r="D39" s="293">
        <v>666.33</v>
      </c>
      <c r="E39" s="294">
        <v>822.47</v>
      </c>
      <c r="F39" s="172">
        <v>0</v>
      </c>
      <c r="G39" s="82">
        <v>1243.92</v>
      </c>
      <c r="H39" s="82">
        <v>1746.23</v>
      </c>
      <c r="I39" s="86">
        <v>586.55</v>
      </c>
      <c r="J39" s="86">
        <v>822.47</v>
      </c>
      <c r="K39" s="86">
        <v>0</v>
      </c>
      <c r="L39" s="290">
        <f t="shared" si="3"/>
        <v>79.78000000000009</v>
      </c>
      <c r="M39" s="80">
        <f t="shared" si="4"/>
        <v>0</v>
      </c>
      <c r="N39" s="81">
        <f t="shared" si="5"/>
        <v>0</v>
      </c>
      <c r="O39" s="291">
        <v>6</v>
      </c>
      <c r="P39" s="364" t="s">
        <v>27</v>
      </c>
      <c r="Q39" s="365">
        <v>21123.25</v>
      </c>
      <c r="R39" s="6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1:203" ht="12.75">
      <c r="A40" s="184" t="s">
        <v>679</v>
      </c>
      <c r="B40" s="56">
        <v>1402</v>
      </c>
      <c r="C40" s="128" t="s">
        <v>187</v>
      </c>
      <c r="D40" s="293">
        <v>494.9</v>
      </c>
      <c r="E40" s="294">
        <v>0</v>
      </c>
      <c r="F40" s="172">
        <v>0</v>
      </c>
      <c r="G40" s="82">
        <v>360.91</v>
      </c>
      <c r="H40" s="82">
        <v>498.97</v>
      </c>
      <c r="I40" s="86">
        <v>371.1</v>
      </c>
      <c r="J40" s="86">
        <v>0</v>
      </c>
      <c r="K40" s="86">
        <v>0</v>
      </c>
      <c r="L40" s="290">
        <f t="shared" si="3"/>
        <v>123.79999999999995</v>
      </c>
      <c r="M40" s="80">
        <f t="shared" si="4"/>
        <v>0</v>
      </c>
      <c r="N40" s="81">
        <f t="shared" si="5"/>
        <v>0</v>
      </c>
      <c r="O40" s="291">
        <v>6</v>
      </c>
      <c r="P40" s="367"/>
      <c r="Q40" s="369"/>
      <c r="R40" s="6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ht="12.75">
      <c r="A41" s="184" t="s">
        <v>680</v>
      </c>
      <c r="B41" s="56">
        <v>1403</v>
      </c>
      <c r="C41" s="128" t="s">
        <v>188</v>
      </c>
      <c r="D41" s="67">
        <v>362.1</v>
      </c>
      <c r="E41" s="78">
        <v>0</v>
      </c>
      <c r="F41" s="172">
        <v>0</v>
      </c>
      <c r="G41" s="82">
        <v>363.7</v>
      </c>
      <c r="H41" s="82">
        <v>490.54</v>
      </c>
      <c r="I41" s="86">
        <v>361.81</v>
      </c>
      <c r="J41" s="86">
        <v>0</v>
      </c>
      <c r="K41" s="86">
        <v>0</v>
      </c>
      <c r="L41" s="290">
        <f t="shared" si="3"/>
        <v>0.29000000000002046</v>
      </c>
      <c r="M41" s="80">
        <f t="shared" si="4"/>
        <v>0</v>
      </c>
      <c r="N41" s="81">
        <f t="shared" si="5"/>
        <v>0</v>
      </c>
      <c r="O41" s="291">
        <v>6</v>
      </c>
      <c r="P41" s="367"/>
      <c r="Q41" s="369"/>
      <c r="R41" s="6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ht="12.75">
      <c r="A42" s="184" t="s">
        <v>681</v>
      </c>
      <c r="B42" s="56">
        <v>1404</v>
      </c>
      <c r="C42" s="128" t="s">
        <v>189</v>
      </c>
      <c r="D42" s="67">
        <v>802.27</v>
      </c>
      <c r="E42" s="78">
        <v>773.44</v>
      </c>
      <c r="F42" s="172">
        <v>0</v>
      </c>
      <c r="G42" s="82">
        <v>732.31</v>
      </c>
      <c r="H42" s="82">
        <v>739.51</v>
      </c>
      <c r="I42" s="86">
        <v>455.29</v>
      </c>
      <c r="J42" s="86">
        <v>782.08</v>
      </c>
      <c r="K42" s="86">
        <v>0</v>
      </c>
      <c r="L42" s="290">
        <f t="shared" si="3"/>
        <v>346.97999999999996</v>
      </c>
      <c r="M42" s="80">
        <f t="shared" si="4"/>
        <v>-8.639999999999986</v>
      </c>
      <c r="N42" s="81">
        <f t="shared" si="5"/>
        <v>0</v>
      </c>
      <c r="O42" s="291">
        <v>6</v>
      </c>
      <c r="P42" s="367"/>
      <c r="Q42" s="369"/>
      <c r="R42" s="6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203" ht="12.75">
      <c r="A43" s="184" t="s">
        <v>682</v>
      </c>
      <c r="B43" s="56">
        <v>1416</v>
      </c>
      <c r="C43" s="136" t="s">
        <v>709</v>
      </c>
      <c r="D43" s="67">
        <v>837.61</v>
      </c>
      <c r="E43" s="78">
        <v>1031.33</v>
      </c>
      <c r="F43" s="172">
        <v>0</v>
      </c>
      <c r="G43" s="49">
        <v>403.07</v>
      </c>
      <c r="H43" s="49">
        <v>932.61</v>
      </c>
      <c r="I43" s="86">
        <v>712.22</v>
      </c>
      <c r="J43" s="86">
        <v>1031.33</v>
      </c>
      <c r="K43" s="86">
        <v>0</v>
      </c>
      <c r="L43" s="290">
        <f t="shared" si="3"/>
        <v>125.38999999999999</v>
      </c>
      <c r="M43" s="80">
        <f t="shared" si="4"/>
        <v>0</v>
      </c>
      <c r="N43" s="81">
        <f t="shared" si="5"/>
        <v>0</v>
      </c>
      <c r="O43" s="291">
        <v>6</v>
      </c>
      <c r="P43" s="367"/>
      <c r="Q43" s="369"/>
      <c r="R43" s="6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ht="12.75">
      <c r="A44" s="184" t="s">
        <v>683</v>
      </c>
      <c r="B44" s="56">
        <v>1424</v>
      </c>
      <c r="C44" s="128" t="s">
        <v>297</v>
      </c>
      <c r="D44" s="67">
        <v>529.01</v>
      </c>
      <c r="E44" s="78">
        <v>139.31</v>
      </c>
      <c r="F44" s="172">
        <v>0</v>
      </c>
      <c r="G44" s="49">
        <v>1198.97</v>
      </c>
      <c r="H44" s="49">
        <v>283.08</v>
      </c>
      <c r="I44" s="86">
        <v>345.92</v>
      </c>
      <c r="J44" s="86">
        <v>139.31</v>
      </c>
      <c r="K44" s="86">
        <v>0</v>
      </c>
      <c r="L44" s="290">
        <f t="shared" si="3"/>
        <v>183.08999999999997</v>
      </c>
      <c r="M44" s="80">
        <f t="shared" si="4"/>
        <v>0</v>
      </c>
      <c r="N44" s="81">
        <f t="shared" si="5"/>
        <v>0</v>
      </c>
      <c r="O44" s="291">
        <v>6</v>
      </c>
      <c r="P44" s="367"/>
      <c r="Q44" s="369"/>
      <c r="R44" s="6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ht="12.75">
      <c r="A45" s="184" t="s">
        <v>684</v>
      </c>
      <c r="B45" s="56">
        <v>1435</v>
      </c>
      <c r="C45" s="128" t="s">
        <v>306</v>
      </c>
      <c r="D45" s="67">
        <v>156.33</v>
      </c>
      <c r="E45" s="78">
        <v>0</v>
      </c>
      <c r="F45" s="172">
        <v>0</v>
      </c>
      <c r="G45" s="50">
        <v>690.59</v>
      </c>
      <c r="H45" s="50">
        <v>772.7</v>
      </c>
      <c r="I45" s="86">
        <v>119.99</v>
      </c>
      <c r="J45" s="86">
        <v>0</v>
      </c>
      <c r="K45" s="86">
        <v>0</v>
      </c>
      <c r="L45" s="290">
        <f t="shared" si="3"/>
        <v>36.34000000000002</v>
      </c>
      <c r="M45" s="80">
        <f t="shared" si="4"/>
        <v>0</v>
      </c>
      <c r="N45" s="81">
        <f t="shared" si="5"/>
        <v>0</v>
      </c>
      <c r="O45" s="291">
        <v>6</v>
      </c>
      <c r="P45" s="367"/>
      <c r="Q45" s="369"/>
      <c r="R45" s="6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ht="12.75">
      <c r="A46" s="184" t="s">
        <v>685</v>
      </c>
      <c r="B46" s="56">
        <v>1437</v>
      </c>
      <c r="C46" s="128" t="s">
        <v>308</v>
      </c>
      <c r="D46" s="67">
        <v>240.69</v>
      </c>
      <c r="E46" s="78">
        <v>0</v>
      </c>
      <c r="F46" s="172">
        <v>0</v>
      </c>
      <c r="G46" s="50">
        <v>51.79</v>
      </c>
      <c r="H46" s="50">
        <v>368.99</v>
      </c>
      <c r="I46" s="86">
        <v>240.69</v>
      </c>
      <c r="J46" s="86">
        <v>0</v>
      </c>
      <c r="K46" s="86">
        <v>0</v>
      </c>
      <c r="L46" s="290">
        <f t="shared" si="3"/>
        <v>0</v>
      </c>
      <c r="M46" s="80">
        <f t="shared" si="4"/>
        <v>0</v>
      </c>
      <c r="N46" s="81">
        <f t="shared" si="5"/>
        <v>0</v>
      </c>
      <c r="O46" s="291">
        <v>6</v>
      </c>
      <c r="P46" s="367"/>
      <c r="Q46" s="369"/>
      <c r="R46" s="6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</row>
    <row r="47" spans="1:203" ht="12.75">
      <c r="A47" s="184" t="s">
        <v>686</v>
      </c>
      <c r="B47" s="56">
        <v>1439</v>
      </c>
      <c r="C47" s="128" t="s">
        <v>310</v>
      </c>
      <c r="D47" s="67">
        <v>268.24</v>
      </c>
      <c r="E47" s="78">
        <v>0</v>
      </c>
      <c r="F47" s="172">
        <v>0</v>
      </c>
      <c r="G47" s="50">
        <v>346.42</v>
      </c>
      <c r="H47" s="50">
        <v>292.42</v>
      </c>
      <c r="I47" s="86">
        <v>268.24</v>
      </c>
      <c r="J47" s="86">
        <v>0</v>
      </c>
      <c r="K47" s="86">
        <v>0</v>
      </c>
      <c r="L47" s="290">
        <f t="shared" si="3"/>
        <v>0</v>
      </c>
      <c r="M47" s="80">
        <f t="shared" si="4"/>
        <v>0</v>
      </c>
      <c r="N47" s="81">
        <f t="shared" si="5"/>
        <v>0</v>
      </c>
      <c r="O47" s="291">
        <v>6</v>
      </c>
      <c r="P47" s="367"/>
      <c r="Q47" s="369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</row>
    <row r="48" spans="1:203" ht="12.75">
      <c r="A48" s="184" t="s">
        <v>687</v>
      </c>
      <c r="B48" s="56">
        <v>1441</v>
      </c>
      <c r="C48" s="128" t="s">
        <v>312</v>
      </c>
      <c r="D48" s="67">
        <v>252.04</v>
      </c>
      <c r="E48" s="78">
        <v>0</v>
      </c>
      <c r="F48" s="172">
        <v>0</v>
      </c>
      <c r="G48" s="50">
        <v>520.6</v>
      </c>
      <c r="H48" s="50">
        <v>1028.79</v>
      </c>
      <c r="I48" s="86">
        <v>199.57</v>
      </c>
      <c r="J48" s="86">
        <v>0</v>
      </c>
      <c r="K48" s="86">
        <v>0</v>
      </c>
      <c r="L48" s="290">
        <f t="shared" si="3"/>
        <v>52.47</v>
      </c>
      <c r="M48" s="80">
        <f t="shared" si="4"/>
        <v>0</v>
      </c>
      <c r="N48" s="81">
        <f t="shared" si="5"/>
        <v>0</v>
      </c>
      <c r="O48" s="291">
        <v>6</v>
      </c>
      <c r="P48" s="367"/>
      <c r="Q48" s="369"/>
      <c r="R48" s="6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</row>
    <row r="49" spans="1:203" ht="12.75">
      <c r="A49" s="184" t="s">
        <v>688</v>
      </c>
      <c r="B49" s="56">
        <v>1443</v>
      </c>
      <c r="C49" s="128" t="s">
        <v>474</v>
      </c>
      <c r="D49" s="67">
        <v>164.91</v>
      </c>
      <c r="E49" s="78">
        <v>0</v>
      </c>
      <c r="F49" s="172">
        <v>0</v>
      </c>
      <c r="G49" s="50">
        <f>330+298.12</f>
        <v>628.12</v>
      </c>
      <c r="H49" s="50">
        <f>350+798.8</f>
        <v>1148.8</v>
      </c>
      <c r="I49" s="86">
        <v>163.78</v>
      </c>
      <c r="J49" s="86">
        <v>0</v>
      </c>
      <c r="K49" s="86">
        <v>0</v>
      </c>
      <c r="L49" s="290">
        <f t="shared" si="3"/>
        <v>1.1299999999999955</v>
      </c>
      <c r="M49" s="80">
        <f t="shared" si="4"/>
        <v>0</v>
      </c>
      <c r="N49" s="81">
        <f t="shared" si="5"/>
        <v>0</v>
      </c>
      <c r="O49" s="291">
        <v>6</v>
      </c>
      <c r="P49" s="367"/>
      <c r="Q49" s="369"/>
      <c r="R49" s="6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</row>
    <row r="50" spans="1:203" ht="12.75">
      <c r="A50" s="184" t="s">
        <v>689</v>
      </c>
      <c r="B50" s="56">
        <v>1444</v>
      </c>
      <c r="C50" s="128" t="s">
        <v>475</v>
      </c>
      <c r="D50" s="67">
        <v>231.31</v>
      </c>
      <c r="E50" s="78">
        <v>0</v>
      </c>
      <c r="F50" s="172">
        <v>0</v>
      </c>
      <c r="G50" s="49">
        <v>453.35</v>
      </c>
      <c r="H50" s="49">
        <v>679.33</v>
      </c>
      <c r="I50" s="86">
        <v>183.8</v>
      </c>
      <c r="J50" s="86">
        <v>0</v>
      </c>
      <c r="K50" s="86">
        <v>0</v>
      </c>
      <c r="L50" s="290">
        <f t="shared" si="3"/>
        <v>47.50999999999999</v>
      </c>
      <c r="M50" s="80">
        <f t="shared" si="4"/>
        <v>0</v>
      </c>
      <c r="N50" s="81">
        <f t="shared" si="5"/>
        <v>0</v>
      </c>
      <c r="O50" s="291">
        <v>6</v>
      </c>
      <c r="P50" s="367"/>
      <c r="Q50" s="369"/>
      <c r="R50" s="6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</row>
    <row r="51" spans="1:203" ht="12.75">
      <c r="A51" s="184" t="s">
        <v>690</v>
      </c>
      <c r="B51" s="56">
        <v>1445</v>
      </c>
      <c r="C51" s="128" t="s">
        <v>476</v>
      </c>
      <c r="D51" s="67">
        <v>408.63</v>
      </c>
      <c r="E51" s="78">
        <v>0</v>
      </c>
      <c r="F51" s="172">
        <v>0</v>
      </c>
      <c r="G51" s="49">
        <v>494.54</v>
      </c>
      <c r="H51" s="49">
        <v>658.88</v>
      </c>
      <c r="I51" s="86">
        <v>408.63</v>
      </c>
      <c r="J51" s="86">
        <v>0</v>
      </c>
      <c r="K51" s="86">
        <v>0</v>
      </c>
      <c r="L51" s="290">
        <f t="shared" si="3"/>
        <v>0</v>
      </c>
      <c r="M51" s="80">
        <f t="shared" si="4"/>
        <v>0</v>
      </c>
      <c r="N51" s="81">
        <f t="shared" si="5"/>
        <v>0</v>
      </c>
      <c r="O51" s="291">
        <v>6</v>
      </c>
      <c r="P51" s="367"/>
      <c r="Q51" s="369"/>
      <c r="R51" s="3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"/>
      <c r="AG51" s="2"/>
      <c r="AH51" s="2"/>
      <c r="AI51" s="2"/>
      <c r="AJ51" s="2"/>
      <c r="AK51" s="2"/>
      <c r="AL51" s="2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</row>
    <row r="52" spans="1:203" ht="12.75">
      <c r="A52" s="184" t="s">
        <v>691</v>
      </c>
      <c r="B52" s="56">
        <v>1446</v>
      </c>
      <c r="C52" s="128" t="s">
        <v>477</v>
      </c>
      <c r="D52" s="67">
        <v>186.05</v>
      </c>
      <c r="E52" s="78">
        <v>0</v>
      </c>
      <c r="F52" s="172">
        <v>0</v>
      </c>
      <c r="G52" s="49">
        <v>0</v>
      </c>
      <c r="H52" s="49">
        <v>0</v>
      </c>
      <c r="I52" s="86">
        <v>122.6</v>
      </c>
      <c r="J52" s="86">
        <v>0</v>
      </c>
      <c r="K52" s="86">
        <v>0</v>
      </c>
      <c r="L52" s="290">
        <f t="shared" si="3"/>
        <v>63.45000000000002</v>
      </c>
      <c r="M52" s="80">
        <f t="shared" si="4"/>
        <v>0</v>
      </c>
      <c r="N52" s="81">
        <f t="shared" si="5"/>
        <v>0</v>
      </c>
      <c r="O52" s="291">
        <v>6</v>
      </c>
      <c r="P52" s="367"/>
      <c r="Q52" s="369"/>
      <c r="R52" s="3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"/>
      <c r="AG52" s="2"/>
      <c r="AH52" s="2"/>
      <c r="AI52" s="2"/>
      <c r="AJ52" s="2"/>
      <c r="AK52" s="2"/>
      <c r="AL52" s="2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</row>
    <row r="53" spans="1:203" ht="12.75">
      <c r="A53" s="184" t="s">
        <v>692</v>
      </c>
      <c r="B53" s="56">
        <v>1447</v>
      </c>
      <c r="C53" s="128" t="s">
        <v>478</v>
      </c>
      <c r="D53" s="67">
        <v>63.26</v>
      </c>
      <c r="E53" s="78">
        <v>0</v>
      </c>
      <c r="F53" s="172">
        <v>0</v>
      </c>
      <c r="G53" s="49">
        <v>330</v>
      </c>
      <c r="H53" s="49">
        <v>840.76</v>
      </c>
      <c r="I53" s="86">
        <v>63.26</v>
      </c>
      <c r="J53" s="86">
        <v>0</v>
      </c>
      <c r="K53" s="86">
        <v>0</v>
      </c>
      <c r="L53" s="290">
        <f t="shared" si="3"/>
        <v>0</v>
      </c>
      <c r="M53" s="80">
        <f t="shared" si="4"/>
        <v>0</v>
      </c>
      <c r="N53" s="81">
        <f t="shared" si="5"/>
        <v>0</v>
      </c>
      <c r="O53" s="291">
        <v>6</v>
      </c>
      <c r="P53" s="367"/>
      <c r="Q53" s="369"/>
      <c r="R53" s="3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2"/>
      <c r="AG53" s="2"/>
      <c r="AH53" s="2"/>
      <c r="AI53" s="2"/>
      <c r="AJ53" s="2"/>
      <c r="AK53" s="2"/>
      <c r="AL53" s="2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</row>
    <row r="54" spans="1:203" ht="12.75">
      <c r="A54" s="184" t="s">
        <v>693</v>
      </c>
      <c r="B54" s="56">
        <v>1448</v>
      </c>
      <c r="C54" s="128" t="s">
        <v>479</v>
      </c>
      <c r="D54" s="67">
        <v>373.95</v>
      </c>
      <c r="E54" s="78">
        <v>0</v>
      </c>
      <c r="F54" s="71">
        <v>0</v>
      </c>
      <c r="G54" s="49">
        <v>443.32</v>
      </c>
      <c r="H54" s="49">
        <v>746.86</v>
      </c>
      <c r="I54" s="86">
        <v>220.94</v>
      </c>
      <c r="J54" s="86">
        <v>0</v>
      </c>
      <c r="K54" s="86">
        <v>0</v>
      </c>
      <c r="L54" s="290">
        <f t="shared" si="3"/>
        <v>153.01</v>
      </c>
      <c r="M54" s="80">
        <f t="shared" si="4"/>
        <v>0</v>
      </c>
      <c r="N54" s="81">
        <f t="shared" si="5"/>
        <v>0</v>
      </c>
      <c r="O54" s="291">
        <v>6</v>
      </c>
      <c r="P54" s="367"/>
      <c r="Q54" s="369"/>
      <c r="R54" s="3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"/>
      <c r="AG54" s="2"/>
      <c r="AH54" s="2"/>
      <c r="AI54" s="2"/>
      <c r="AJ54" s="2"/>
      <c r="AK54" s="2"/>
      <c r="AL54" s="2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203" ht="12.75">
      <c r="A55" s="184" t="s">
        <v>694</v>
      </c>
      <c r="B55" s="164">
        <v>1464</v>
      </c>
      <c r="C55" s="167" t="s">
        <v>494</v>
      </c>
      <c r="D55" s="67">
        <v>299.72</v>
      </c>
      <c r="E55" s="70">
        <v>0</v>
      </c>
      <c r="F55" s="71">
        <v>0</v>
      </c>
      <c r="G55" s="50">
        <v>0</v>
      </c>
      <c r="H55" s="50">
        <v>4932</v>
      </c>
      <c r="I55" s="86">
        <v>296.85</v>
      </c>
      <c r="J55" s="86">
        <v>0</v>
      </c>
      <c r="K55" s="86">
        <v>0</v>
      </c>
      <c r="L55" s="290">
        <f t="shared" si="3"/>
        <v>2.8700000000000045</v>
      </c>
      <c r="M55" s="80">
        <f t="shared" si="4"/>
        <v>0</v>
      </c>
      <c r="N55" s="81">
        <f t="shared" si="5"/>
        <v>0</v>
      </c>
      <c r="O55" s="291">
        <v>9</v>
      </c>
      <c r="P55" s="91" t="s">
        <v>29</v>
      </c>
      <c r="Q55" s="163">
        <v>1613</v>
      </c>
      <c r="R55" s="3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2"/>
      <c r="AG55" s="2"/>
      <c r="AH55" s="2"/>
      <c r="AI55" s="2"/>
      <c r="AJ55" s="2"/>
      <c r="AK55" s="2"/>
      <c r="AL55" s="2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</row>
    <row r="56" spans="1:203" ht="12.75">
      <c r="A56" s="184" t="s">
        <v>695</v>
      </c>
      <c r="B56" s="164">
        <v>1465</v>
      </c>
      <c r="C56" s="167" t="s">
        <v>506</v>
      </c>
      <c r="D56" s="67">
        <v>285.8</v>
      </c>
      <c r="E56" s="70">
        <v>0</v>
      </c>
      <c r="F56" s="71">
        <v>0</v>
      </c>
      <c r="G56" s="50">
        <v>0</v>
      </c>
      <c r="H56" s="50">
        <v>4932</v>
      </c>
      <c r="I56" s="86">
        <v>285.8</v>
      </c>
      <c r="J56" s="86">
        <v>0</v>
      </c>
      <c r="K56" s="86">
        <v>0</v>
      </c>
      <c r="L56" s="290">
        <f t="shared" si="3"/>
        <v>0</v>
      </c>
      <c r="M56" s="80">
        <f t="shared" si="4"/>
        <v>0</v>
      </c>
      <c r="N56" s="81">
        <f t="shared" si="5"/>
        <v>0</v>
      </c>
      <c r="O56" s="291">
        <v>10</v>
      </c>
      <c r="P56" s="91" t="s">
        <v>30</v>
      </c>
      <c r="Q56" s="163">
        <v>1187.8</v>
      </c>
      <c r="R56" s="3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"/>
      <c r="AG56" s="2"/>
      <c r="AH56" s="2"/>
      <c r="AI56" s="2"/>
      <c r="AJ56" s="2"/>
      <c r="AK56" s="2"/>
      <c r="AL56" s="2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203" ht="12.75">
      <c r="A57" s="184" t="s">
        <v>696</v>
      </c>
      <c r="B57" s="56">
        <v>1413</v>
      </c>
      <c r="C57" s="136" t="s">
        <v>353</v>
      </c>
      <c r="D57" s="67">
        <v>270.57</v>
      </c>
      <c r="E57" s="78">
        <v>0</v>
      </c>
      <c r="F57" s="172">
        <v>0</v>
      </c>
      <c r="G57" s="49">
        <v>450.68</v>
      </c>
      <c r="H57" s="49">
        <v>1140.55</v>
      </c>
      <c r="I57" s="86">
        <v>270.57</v>
      </c>
      <c r="J57" s="86">
        <v>0</v>
      </c>
      <c r="K57" s="86">
        <v>0</v>
      </c>
      <c r="L57" s="290">
        <f t="shared" si="3"/>
        <v>0</v>
      </c>
      <c r="M57" s="80">
        <f t="shared" si="4"/>
        <v>0</v>
      </c>
      <c r="N57" s="81">
        <f t="shared" si="5"/>
        <v>0</v>
      </c>
      <c r="O57" s="31"/>
      <c r="P57" s="366" t="s">
        <v>28</v>
      </c>
      <c r="Q57" s="368">
        <v>8368.77</v>
      </c>
      <c r="R57" s="3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2"/>
      <c r="AG57" s="2"/>
      <c r="AH57" s="2"/>
      <c r="AI57" s="2"/>
      <c r="AJ57" s="2"/>
      <c r="AK57" s="2"/>
      <c r="AL57" s="2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</row>
    <row r="58" spans="1:203" ht="12.75">
      <c r="A58" s="184" t="s">
        <v>697</v>
      </c>
      <c r="B58" s="56">
        <v>1421</v>
      </c>
      <c r="C58" s="136" t="s">
        <v>257</v>
      </c>
      <c r="D58" s="67">
        <v>383.86</v>
      </c>
      <c r="E58" s="78">
        <v>0</v>
      </c>
      <c r="F58" s="172">
        <v>0</v>
      </c>
      <c r="G58" s="49">
        <v>542.48</v>
      </c>
      <c r="H58" s="49">
        <v>578.25</v>
      </c>
      <c r="I58" s="86">
        <v>288.91</v>
      </c>
      <c r="J58" s="86">
        <v>0</v>
      </c>
      <c r="K58" s="86">
        <v>0</v>
      </c>
      <c r="L58" s="290">
        <f t="shared" si="3"/>
        <v>94.94999999999999</v>
      </c>
      <c r="M58" s="80">
        <f t="shared" si="4"/>
        <v>0</v>
      </c>
      <c r="N58" s="81">
        <f t="shared" si="5"/>
        <v>0</v>
      </c>
      <c r="O58" s="31"/>
      <c r="P58" s="366"/>
      <c r="Q58" s="368"/>
      <c r="R58" s="3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2"/>
      <c r="AG58" s="2"/>
      <c r="AH58" s="2"/>
      <c r="AI58" s="2"/>
      <c r="AJ58" s="2"/>
      <c r="AK58" s="2"/>
      <c r="AL58" s="2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</row>
    <row r="59" spans="1:203" ht="12.75">
      <c r="A59" s="184" t="s">
        <v>698</v>
      </c>
      <c r="B59" s="56">
        <v>1422</v>
      </c>
      <c r="C59" s="128" t="s">
        <v>295</v>
      </c>
      <c r="D59" s="67">
        <v>206.58</v>
      </c>
      <c r="E59" s="78">
        <v>0</v>
      </c>
      <c r="F59" s="172">
        <v>0</v>
      </c>
      <c r="G59" s="289">
        <v>380.02</v>
      </c>
      <c r="H59" s="289">
        <v>657.34</v>
      </c>
      <c r="I59" s="86">
        <v>111.48</v>
      </c>
      <c r="J59" s="86">
        <v>0</v>
      </c>
      <c r="K59" s="86">
        <v>0</v>
      </c>
      <c r="L59" s="290">
        <f t="shared" si="3"/>
        <v>95.10000000000001</v>
      </c>
      <c r="M59" s="80">
        <f t="shared" si="4"/>
        <v>0</v>
      </c>
      <c r="N59" s="81">
        <f t="shared" si="5"/>
        <v>0</v>
      </c>
      <c r="O59" s="31"/>
      <c r="P59" s="366"/>
      <c r="Q59" s="368"/>
      <c r="R59" s="3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2"/>
      <c r="AG59" s="2"/>
      <c r="AH59" s="2"/>
      <c r="AI59" s="2"/>
      <c r="AJ59" s="2"/>
      <c r="AK59" s="2"/>
      <c r="AL59" s="2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</row>
    <row r="60" spans="1:203" ht="12.75">
      <c r="A60" s="184" t="s">
        <v>699</v>
      </c>
      <c r="B60" s="56">
        <v>1423</v>
      </c>
      <c r="C60" s="128" t="s">
        <v>296</v>
      </c>
      <c r="D60" s="67">
        <v>338.38</v>
      </c>
      <c r="E60" s="78">
        <v>0</v>
      </c>
      <c r="F60" s="172">
        <v>0</v>
      </c>
      <c r="G60" s="289">
        <v>413.11</v>
      </c>
      <c r="H60" s="289">
        <v>477.14</v>
      </c>
      <c r="I60" s="86">
        <v>290.04</v>
      </c>
      <c r="J60" s="86">
        <v>0</v>
      </c>
      <c r="K60" s="86">
        <v>0</v>
      </c>
      <c r="L60" s="290">
        <f t="shared" si="3"/>
        <v>48.339999999999975</v>
      </c>
      <c r="M60" s="80">
        <f t="shared" si="4"/>
        <v>0</v>
      </c>
      <c r="N60" s="81">
        <f t="shared" si="5"/>
        <v>0</v>
      </c>
      <c r="O60" s="31"/>
      <c r="P60" s="366"/>
      <c r="Q60" s="368"/>
      <c r="R60" s="3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2"/>
      <c r="AG60" s="2"/>
      <c r="AH60" s="2"/>
      <c r="AI60" s="2"/>
      <c r="AJ60" s="2"/>
      <c r="AK60" s="2"/>
      <c r="AL60" s="2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</row>
    <row r="61" spans="1:203" ht="12.75">
      <c r="A61" s="184" t="s">
        <v>700</v>
      </c>
      <c r="B61" s="56">
        <v>1428</v>
      </c>
      <c r="C61" s="128" t="s">
        <v>299</v>
      </c>
      <c r="D61" s="67">
        <v>382.83</v>
      </c>
      <c r="E61" s="78">
        <v>0</v>
      </c>
      <c r="F61" s="172">
        <v>0</v>
      </c>
      <c r="G61" s="289">
        <v>1262.37</v>
      </c>
      <c r="H61" s="289">
        <v>884.44</v>
      </c>
      <c r="I61" s="86">
        <v>382.83</v>
      </c>
      <c r="J61" s="86">
        <v>0</v>
      </c>
      <c r="K61" s="86">
        <v>0</v>
      </c>
      <c r="L61" s="290">
        <f t="shared" si="3"/>
        <v>0</v>
      </c>
      <c r="M61" s="80">
        <f t="shared" si="4"/>
        <v>0</v>
      </c>
      <c r="N61" s="81">
        <f t="shared" si="5"/>
        <v>0</v>
      </c>
      <c r="O61" s="31"/>
      <c r="P61" s="366"/>
      <c r="Q61" s="368"/>
      <c r="R61" s="3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2"/>
      <c r="AG61" s="2"/>
      <c r="AH61" s="2"/>
      <c r="AI61" s="2"/>
      <c r="AJ61" s="2"/>
      <c r="AK61" s="2"/>
      <c r="AL61" s="2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203" ht="12.75">
      <c r="A62" s="184" t="s">
        <v>701</v>
      </c>
      <c r="B62" s="56">
        <v>1436</v>
      </c>
      <c r="C62" s="128" t="s">
        <v>307</v>
      </c>
      <c r="D62" s="67">
        <v>383.22</v>
      </c>
      <c r="E62" s="78">
        <v>0</v>
      </c>
      <c r="F62" s="172">
        <v>0</v>
      </c>
      <c r="G62" s="50">
        <v>1339.98</v>
      </c>
      <c r="H62" s="50">
        <v>2695.64</v>
      </c>
      <c r="I62" s="86">
        <v>228.17</v>
      </c>
      <c r="J62" s="86">
        <v>0</v>
      </c>
      <c r="K62" s="86">
        <v>0</v>
      </c>
      <c r="L62" s="290">
        <f t="shared" si="3"/>
        <v>155.05000000000004</v>
      </c>
      <c r="M62" s="80">
        <f t="shared" si="4"/>
        <v>0</v>
      </c>
      <c r="N62" s="81">
        <f t="shared" si="5"/>
        <v>0</v>
      </c>
      <c r="O62" s="31"/>
      <c r="P62" s="367"/>
      <c r="Q62" s="369"/>
      <c r="R62" s="3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"/>
      <c r="AG62" s="2"/>
      <c r="AH62" s="2"/>
      <c r="AI62" s="2"/>
      <c r="AJ62" s="2"/>
      <c r="AK62" s="2"/>
      <c r="AL62" s="2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pans="1:203" ht="12.75">
      <c r="A63" s="184" t="s">
        <v>702</v>
      </c>
      <c r="B63" s="18" t="s">
        <v>726</v>
      </c>
      <c r="C63" s="295" t="s">
        <v>727</v>
      </c>
      <c r="D63" s="67"/>
      <c r="E63" s="78"/>
      <c r="F63" s="172"/>
      <c r="G63" s="50"/>
      <c r="H63" s="50"/>
      <c r="I63" s="86">
        <v>822.53</v>
      </c>
      <c r="J63" s="86">
        <v>0</v>
      </c>
      <c r="K63" s="86">
        <v>0</v>
      </c>
      <c r="L63" s="290"/>
      <c r="M63" s="80"/>
      <c r="N63" s="81"/>
      <c r="O63" s="31"/>
      <c r="P63" s="207"/>
      <c r="Q63" s="208"/>
      <c r="R63" s="3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2"/>
      <c r="AG63" s="2"/>
      <c r="AH63" s="2"/>
      <c r="AI63" s="2"/>
      <c r="AJ63" s="2"/>
      <c r="AK63" s="2"/>
      <c r="AL63" s="2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</row>
    <row r="64" spans="1:203" ht="12.75">
      <c r="A64" s="184" t="s">
        <v>703</v>
      </c>
      <c r="B64" s="18" t="s">
        <v>728</v>
      </c>
      <c r="C64" s="295" t="s">
        <v>729</v>
      </c>
      <c r="D64" s="67"/>
      <c r="E64" s="78"/>
      <c r="F64" s="172"/>
      <c r="G64" s="50"/>
      <c r="H64" s="50"/>
      <c r="I64" s="86">
        <v>120.41</v>
      </c>
      <c r="J64" s="86">
        <v>0</v>
      </c>
      <c r="K64" s="86">
        <v>0</v>
      </c>
      <c r="L64" s="290"/>
      <c r="M64" s="80"/>
      <c r="N64" s="81"/>
      <c r="O64" s="31"/>
      <c r="P64" s="207"/>
      <c r="Q64" s="208"/>
      <c r="R64" s="3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2"/>
      <c r="AG64" s="2"/>
      <c r="AH64" s="2"/>
      <c r="AI64" s="2"/>
      <c r="AJ64" s="2"/>
      <c r="AK64" s="2"/>
      <c r="AL64" s="2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</row>
    <row r="65" spans="1:203" ht="12.75">
      <c r="A65" s="184" t="s">
        <v>704</v>
      </c>
      <c r="B65" s="57">
        <v>1013</v>
      </c>
      <c r="C65" s="296" t="s">
        <v>507</v>
      </c>
      <c r="D65" s="67">
        <v>218.46</v>
      </c>
      <c r="E65" s="78">
        <v>0</v>
      </c>
      <c r="F65" s="71">
        <v>0</v>
      </c>
      <c r="G65" s="84"/>
      <c r="H65" s="84"/>
      <c r="I65" s="86">
        <v>135.17</v>
      </c>
      <c r="J65" s="86">
        <v>0</v>
      </c>
      <c r="K65" s="86">
        <v>0</v>
      </c>
      <c r="L65" s="290">
        <f t="shared" si="3"/>
        <v>83.29000000000002</v>
      </c>
      <c r="M65" s="80">
        <f t="shared" si="4"/>
        <v>0</v>
      </c>
      <c r="N65" s="81">
        <f t="shared" si="5"/>
        <v>0</v>
      </c>
      <c r="O65" s="291">
        <v>7</v>
      </c>
      <c r="P65" s="91"/>
      <c r="Q65" s="163"/>
      <c r="R65" s="3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2"/>
      <c r="AG65" s="2"/>
      <c r="AH65" s="2"/>
      <c r="AI65" s="2"/>
      <c r="AJ65" s="2"/>
      <c r="AK65" s="2"/>
      <c r="AL65" s="2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</row>
    <row r="66" spans="1:203" ht="12.75">
      <c r="A66" s="184" t="s">
        <v>705</v>
      </c>
      <c r="B66" s="56">
        <v>1462</v>
      </c>
      <c r="C66" s="295" t="s">
        <v>355</v>
      </c>
      <c r="D66" s="67">
        <v>355.2</v>
      </c>
      <c r="E66" s="78">
        <v>0</v>
      </c>
      <c r="F66" s="71">
        <v>0</v>
      </c>
      <c r="G66" s="85"/>
      <c r="H66" s="85"/>
      <c r="I66" s="86">
        <v>325</v>
      </c>
      <c r="J66" s="86">
        <v>0</v>
      </c>
      <c r="K66" s="86">
        <v>0</v>
      </c>
      <c r="L66" s="290">
        <f t="shared" si="3"/>
        <v>30.19999999999999</v>
      </c>
      <c r="M66" s="80">
        <f t="shared" si="4"/>
        <v>0</v>
      </c>
      <c r="N66" s="81">
        <f t="shared" si="5"/>
        <v>0</v>
      </c>
      <c r="O66" s="291">
        <v>8</v>
      </c>
      <c r="P66" s="91"/>
      <c r="Q66" s="163"/>
      <c r="R66" s="3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2"/>
      <c r="AG66" s="2"/>
      <c r="AH66" s="2"/>
      <c r="AI66" s="2"/>
      <c r="AJ66" s="2"/>
      <c r="AK66" s="2"/>
      <c r="AL66" s="2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</row>
    <row r="67" spans="1:203" ht="12.75">
      <c r="A67" s="184" t="s">
        <v>706</v>
      </c>
      <c r="B67" s="56">
        <v>1019</v>
      </c>
      <c r="C67" s="295" t="s">
        <v>351</v>
      </c>
      <c r="D67" s="293">
        <v>221.02</v>
      </c>
      <c r="E67" s="294">
        <v>0</v>
      </c>
      <c r="F67" s="172">
        <v>0</v>
      </c>
      <c r="G67" s="85"/>
      <c r="H67" s="85"/>
      <c r="I67" s="86">
        <v>80.04</v>
      </c>
      <c r="J67" s="86">
        <v>0</v>
      </c>
      <c r="K67" s="86">
        <v>0</v>
      </c>
      <c r="L67" s="290">
        <f t="shared" si="3"/>
        <v>140.98000000000002</v>
      </c>
      <c r="M67" s="80">
        <f t="shared" si="4"/>
        <v>0</v>
      </c>
      <c r="N67" s="81">
        <f t="shared" si="5"/>
        <v>0</v>
      </c>
      <c r="O67" s="291">
        <v>8</v>
      </c>
      <c r="P67" s="91"/>
      <c r="Q67" s="163"/>
      <c r="R67" s="3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2"/>
      <c r="AG67" s="2"/>
      <c r="AH67" s="2"/>
      <c r="AI67" s="2"/>
      <c r="AJ67" s="2"/>
      <c r="AK67" s="2"/>
      <c r="AL67" s="2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</row>
    <row r="68" spans="1:203" ht="12.75">
      <c r="A68" s="184" t="s">
        <v>707</v>
      </c>
      <c r="B68" s="56">
        <v>1411</v>
      </c>
      <c r="C68" s="297" t="s">
        <v>352</v>
      </c>
      <c r="D68" s="67">
        <v>729.93</v>
      </c>
      <c r="E68" s="78">
        <v>0</v>
      </c>
      <c r="F68" s="172">
        <v>38.06</v>
      </c>
      <c r="G68" s="82"/>
      <c r="H68" s="82"/>
      <c r="I68" s="86">
        <v>486.49</v>
      </c>
      <c r="J68" s="86">
        <v>0</v>
      </c>
      <c r="K68" s="86">
        <v>38.06</v>
      </c>
      <c r="L68" s="290">
        <f t="shared" si="3"/>
        <v>243.43999999999994</v>
      </c>
      <c r="M68" s="80">
        <f t="shared" si="4"/>
        <v>0</v>
      </c>
      <c r="N68" s="81">
        <f t="shared" si="5"/>
        <v>0</v>
      </c>
      <c r="O68" s="31"/>
      <c r="P68" s="91"/>
      <c r="Q68" s="163"/>
      <c r="R68" s="3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"/>
      <c r="AG68" s="2"/>
      <c r="AH68" s="2"/>
      <c r="AI68" s="2"/>
      <c r="AJ68" s="2"/>
      <c r="AK68" s="2"/>
      <c r="AL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</row>
    <row r="69" spans="1:203" ht="12.75">
      <c r="A69" s="184" t="s">
        <v>708</v>
      </c>
      <c r="B69" s="18" t="s">
        <v>232</v>
      </c>
      <c r="C69" s="298" t="s">
        <v>305</v>
      </c>
      <c r="D69" s="67">
        <v>1130.87</v>
      </c>
      <c r="E69" s="78">
        <v>0</v>
      </c>
      <c r="F69" s="172">
        <v>0</v>
      </c>
      <c r="G69" s="85"/>
      <c r="H69" s="85"/>
      <c r="I69" s="86">
        <v>914.02</v>
      </c>
      <c r="J69" s="86">
        <v>0</v>
      </c>
      <c r="K69" s="86">
        <v>0</v>
      </c>
      <c r="L69" s="290">
        <f t="shared" si="3"/>
        <v>216.8499999999999</v>
      </c>
      <c r="M69" s="80">
        <f t="shared" si="4"/>
        <v>0</v>
      </c>
      <c r="N69" s="81">
        <f t="shared" si="5"/>
        <v>0</v>
      </c>
      <c r="O69" s="31"/>
      <c r="P69" s="91"/>
      <c r="Q69" s="163"/>
      <c r="R69" s="3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2"/>
      <c r="AG69" s="2"/>
      <c r="AH69" s="2"/>
      <c r="AI69" s="2"/>
      <c r="AJ69" s="2"/>
      <c r="AK69" s="2"/>
      <c r="AL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</row>
    <row r="70" spans="1:203" ht="12.75">
      <c r="A70" s="184" t="s">
        <v>711</v>
      </c>
      <c r="B70" s="164">
        <v>1463</v>
      </c>
      <c r="C70" s="299" t="s">
        <v>493</v>
      </c>
      <c r="D70" s="67">
        <v>370.83</v>
      </c>
      <c r="E70" s="70">
        <v>0</v>
      </c>
      <c r="F70" s="71">
        <v>0</v>
      </c>
      <c r="G70" s="83">
        <v>0</v>
      </c>
      <c r="H70" s="83">
        <v>1621</v>
      </c>
      <c r="I70" s="86">
        <v>321.53</v>
      </c>
      <c r="J70" s="86">
        <v>0</v>
      </c>
      <c r="K70" s="86">
        <v>0</v>
      </c>
      <c r="L70" s="290">
        <f t="shared" si="3"/>
        <v>49.30000000000001</v>
      </c>
      <c r="M70" s="80">
        <f t="shared" si="4"/>
        <v>0</v>
      </c>
      <c r="N70" s="81">
        <f t="shared" si="5"/>
        <v>0</v>
      </c>
      <c r="O70" s="300"/>
      <c r="P70" s="91"/>
      <c r="Q70" s="163"/>
      <c r="R70" s="3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2"/>
      <c r="AG70" s="2"/>
      <c r="AH70" s="2"/>
      <c r="AI70" s="2"/>
      <c r="AJ70" s="2"/>
      <c r="AK70" s="2"/>
      <c r="AL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</row>
    <row r="71" spans="1:203" ht="13.5" thickBot="1">
      <c r="A71" s="195" t="s">
        <v>712</v>
      </c>
      <c r="B71" s="313">
        <v>1012</v>
      </c>
      <c r="C71" s="314" t="s">
        <v>356</v>
      </c>
      <c r="D71" s="214">
        <v>305.25</v>
      </c>
      <c r="E71" s="273">
        <v>0</v>
      </c>
      <c r="F71" s="315">
        <v>0</v>
      </c>
      <c r="G71" s="238"/>
      <c r="H71" s="238"/>
      <c r="I71" s="96">
        <v>305.25</v>
      </c>
      <c r="J71" s="96">
        <v>0</v>
      </c>
      <c r="K71" s="96">
        <v>0</v>
      </c>
      <c r="L71" s="316">
        <f t="shared" si="3"/>
        <v>0</v>
      </c>
      <c r="M71" s="97">
        <f t="shared" si="4"/>
        <v>0</v>
      </c>
      <c r="N71" s="98">
        <f t="shared" si="5"/>
        <v>0</v>
      </c>
      <c r="O71" s="317"/>
      <c r="P71" s="137"/>
      <c r="Q71" s="218"/>
      <c r="R71" s="3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</row>
    <row r="72" spans="1:203" ht="13.5" thickBot="1">
      <c r="A72" s="301"/>
      <c r="B72" s="188"/>
      <c r="C72" s="204" t="s">
        <v>761</v>
      </c>
      <c r="D72" s="302">
        <f aca="true" t="shared" si="6" ref="D72:N72">SUM(D3:D71)</f>
        <v>39199.20000000001</v>
      </c>
      <c r="E72" s="303">
        <f t="shared" si="6"/>
        <v>3936.21</v>
      </c>
      <c r="F72" s="191">
        <f t="shared" si="6"/>
        <v>196.01</v>
      </c>
      <c r="G72" s="192">
        <f t="shared" si="6"/>
        <v>35254.26999999999</v>
      </c>
      <c r="H72" s="192">
        <f t="shared" si="6"/>
        <v>76276.16000000002</v>
      </c>
      <c r="I72" s="304">
        <f t="shared" si="6"/>
        <v>33094.59</v>
      </c>
      <c r="J72" s="305">
        <f t="shared" si="6"/>
        <v>3937.35</v>
      </c>
      <c r="K72" s="306">
        <f t="shared" si="6"/>
        <v>193.51</v>
      </c>
      <c r="L72" s="307">
        <f t="shared" si="6"/>
        <v>6872.990000000001</v>
      </c>
      <c r="M72" s="308">
        <f t="shared" si="6"/>
        <v>-1.1399999999999864</v>
      </c>
      <c r="N72" s="309">
        <f t="shared" si="6"/>
        <v>2.5</v>
      </c>
      <c r="O72" s="310"/>
      <c r="P72" s="311"/>
      <c r="Q72" s="312">
        <f>SUM(Q3:Q71)</f>
        <v>97215.12</v>
      </c>
      <c r="R72" s="3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2"/>
      <c r="AG72" s="2"/>
      <c r="AH72" s="2"/>
      <c r="AI72" s="2"/>
      <c r="AJ72" s="2"/>
      <c r="AK72" s="2"/>
      <c r="AL72" s="2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pans="1:17" ht="13.5" thickTop="1">
      <c r="A73" s="92" t="s">
        <v>762</v>
      </c>
      <c r="B73" s="93"/>
      <c r="C73" s="94"/>
      <c r="D73" s="95"/>
      <c r="E73" s="95"/>
      <c r="F73" s="94"/>
      <c r="G73" s="94"/>
      <c r="H73" s="94"/>
      <c r="I73" s="95"/>
      <c r="J73" s="95"/>
      <c r="K73" s="95"/>
      <c r="L73" s="95"/>
      <c r="M73" s="95"/>
      <c r="N73" s="94"/>
      <c r="O73" s="94"/>
      <c r="P73" s="145"/>
      <c r="Q73" s="146"/>
    </row>
    <row r="74" ht="12.75">
      <c r="A74" s="318" t="s">
        <v>763</v>
      </c>
    </row>
  </sheetData>
  <mergeCells count="20">
    <mergeCell ref="P17:P23"/>
    <mergeCell ref="Q17:Q23"/>
    <mergeCell ref="P24:P28"/>
    <mergeCell ref="Q24:Q28"/>
    <mergeCell ref="P29:P30"/>
    <mergeCell ref="Q29:Q30"/>
    <mergeCell ref="P57:P62"/>
    <mergeCell ref="Q57:Q62"/>
    <mergeCell ref="Q31:Q38"/>
    <mergeCell ref="P31:P38"/>
    <mergeCell ref="P39:P54"/>
    <mergeCell ref="Q39:Q54"/>
    <mergeCell ref="A15:A16"/>
    <mergeCell ref="B15:B16"/>
    <mergeCell ref="C15:C16"/>
    <mergeCell ref="I15:I16"/>
    <mergeCell ref="J15:J16"/>
    <mergeCell ref="K15:K16"/>
    <mergeCell ref="P3:P15"/>
    <mergeCell ref="Q3:Q15"/>
  </mergeCells>
  <printOptions horizontalCentered="1"/>
  <pageMargins left="0.984251968503937" right="0.5905511811023623" top="0.56" bottom="0.5905511811023623" header="0.19" footer="0.5118110236220472"/>
  <pageSetup horizontalDpi="300" verticalDpi="300" orientation="portrait" paperSize="9" scale="98" r:id="rId1"/>
  <headerFooter alignWithMargins="0">
    <oddHeader xml:space="preserve">&amp;LPE/WSPÓLNOTY/2012&amp;CCzęść I&amp;RZałącznik nr 1 do wzoru umowy  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U67"/>
  <sheetViews>
    <sheetView zoomScale="120" zoomScaleNormal="120" workbookViewId="0" topLeftCell="A1">
      <pane xSplit="3" ySplit="1" topLeftCell="I31" activePane="bottomRight" state="frozen"/>
      <selection pane="topLeft" activeCell="AC3" sqref="AC3"/>
      <selection pane="topRight" activeCell="AC3" sqref="AC3"/>
      <selection pane="bottomLeft" activeCell="AC3" sqref="AC3"/>
      <selection pane="bottomRight" activeCell="M69" sqref="M69"/>
    </sheetView>
  </sheetViews>
  <sheetFormatPr defaultColWidth="9.140625" defaultRowHeight="12.75"/>
  <cols>
    <col min="1" max="1" width="4.57421875" style="143" customWidth="1"/>
    <col min="2" max="2" width="4.57421875" style="0" customWidth="1"/>
    <col min="3" max="3" width="19.421875" style="0" customWidth="1"/>
    <col min="4" max="4" width="11.8515625" style="0" hidden="1" customWidth="1"/>
    <col min="5" max="5" width="10.7109375" style="0" hidden="1" customWidth="1"/>
    <col min="6" max="6" width="9.57421875" style="0" hidden="1" customWidth="1"/>
    <col min="7" max="8" width="9.140625" style="13" hidden="1" customWidth="1"/>
    <col min="9" max="9" width="10.7109375" style="13" bestFit="1" customWidth="1"/>
    <col min="10" max="10" width="9.8515625" style="13" bestFit="1" customWidth="1"/>
    <col min="11" max="11" width="9.28125" style="13" bestFit="1" customWidth="1"/>
    <col min="12" max="12" width="9.140625" style="110" customWidth="1"/>
    <col min="13" max="13" width="11.7109375" style="111" customWidth="1"/>
    <col min="14" max="17" width="9.140625" style="13" customWidth="1"/>
  </cols>
  <sheetData>
    <row r="1" spans="1:196" ht="47.25" customHeight="1" thickTop="1">
      <c r="A1" s="251" t="s">
        <v>14</v>
      </c>
      <c r="B1" s="149" t="s">
        <v>509</v>
      </c>
      <c r="C1" s="149" t="s">
        <v>510</v>
      </c>
      <c r="D1" s="150" t="s">
        <v>511</v>
      </c>
      <c r="E1" s="151" t="s">
        <v>512</v>
      </c>
      <c r="F1" s="152" t="s">
        <v>170</v>
      </c>
      <c r="G1" s="252" t="s">
        <v>513</v>
      </c>
      <c r="H1" s="252" t="s">
        <v>514</v>
      </c>
      <c r="I1" s="154" t="s">
        <v>124</v>
      </c>
      <c r="J1" s="154" t="s">
        <v>125</v>
      </c>
      <c r="K1" s="155" t="s">
        <v>126</v>
      </c>
      <c r="L1" s="247" t="s">
        <v>20</v>
      </c>
      <c r="M1" s="248" t="s">
        <v>21</v>
      </c>
      <c r="N1" s="99"/>
      <c r="O1" s="100"/>
      <c r="P1" s="100"/>
      <c r="Q1" s="10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ht="13.5" customHeight="1">
      <c r="A2" s="253"/>
      <c r="B2" s="55"/>
      <c r="C2" s="55"/>
      <c r="D2" s="68" t="s">
        <v>315</v>
      </c>
      <c r="E2" s="63" t="s">
        <v>315</v>
      </c>
      <c r="F2" s="64" t="s">
        <v>315</v>
      </c>
      <c r="G2" s="113" t="s">
        <v>315</v>
      </c>
      <c r="H2" s="113" t="s">
        <v>315</v>
      </c>
      <c r="I2" s="113" t="s">
        <v>315</v>
      </c>
      <c r="J2" s="113" t="s">
        <v>315</v>
      </c>
      <c r="K2" s="113" t="s">
        <v>315</v>
      </c>
      <c r="L2" s="254"/>
      <c r="M2" s="159" t="s">
        <v>315</v>
      </c>
      <c r="N2" s="99"/>
      <c r="O2" s="100"/>
      <c r="P2" s="100"/>
      <c r="Q2" s="10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ht="13.5" customHeight="1">
      <c r="A3" s="253" t="s">
        <v>643</v>
      </c>
      <c r="B3" s="56">
        <v>2417</v>
      </c>
      <c r="C3" s="114" t="s">
        <v>515</v>
      </c>
      <c r="D3" s="68"/>
      <c r="E3" s="63"/>
      <c r="F3" s="64"/>
      <c r="G3" s="113"/>
      <c r="H3" s="113"/>
      <c r="I3" s="86">
        <v>90.89</v>
      </c>
      <c r="J3" s="86">
        <v>0</v>
      </c>
      <c r="K3" s="86">
        <v>0</v>
      </c>
      <c r="L3" s="115" t="s">
        <v>41</v>
      </c>
      <c r="M3" s="255">
        <v>790</v>
      </c>
      <c r="N3" s="99"/>
      <c r="O3" s="100"/>
      <c r="P3" s="100"/>
      <c r="Q3" s="10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ht="12.75">
      <c r="A4" s="253" t="s">
        <v>644</v>
      </c>
      <c r="B4" s="56">
        <v>2401</v>
      </c>
      <c r="C4" s="136" t="s">
        <v>357</v>
      </c>
      <c r="D4" s="67">
        <v>500.17</v>
      </c>
      <c r="E4" s="78">
        <v>10.3</v>
      </c>
      <c r="F4" s="71">
        <v>0</v>
      </c>
      <c r="G4" s="36">
        <v>411.91</v>
      </c>
      <c r="H4" s="36">
        <v>1195.52</v>
      </c>
      <c r="I4" s="86">
        <v>381.58</v>
      </c>
      <c r="J4" s="86">
        <v>40.48</v>
      </c>
      <c r="K4" s="86">
        <v>0</v>
      </c>
      <c r="L4" s="337" t="s">
        <v>31</v>
      </c>
      <c r="M4" s="339">
        <v>5026</v>
      </c>
      <c r="N4" s="102"/>
      <c r="O4" s="12"/>
      <c r="P4" s="12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203" ht="13.5" thickBot="1">
      <c r="A5" s="184" t="s">
        <v>645</v>
      </c>
      <c r="B5" s="47">
        <v>2402</v>
      </c>
      <c r="C5" s="135" t="s">
        <v>233</v>
      </c>
      <c r="D5" s="257">
        <v>138.12</v>
      </c>
      <c r="E5" s="258">
        <v>0</v>
      </c>
      <c r="F5" s="76">
        <v>0</v>
      </c>
      <c r="G5" s="36">
        <v>356.25</v>
      </c>
      <c r="H5" s="36">
        <v>1120.8</v>
      </c>
      <c r="I5" s="86">
        <v>93.37</v>
      </c>
      <c r="J5" s="86">
        <v>0</v>
      </c>
      <c r="K5" s="86">
        <v>0</v>
      </c>
      <c r="L5" s="374"/>
      <c r="M5" s="375"/>
      <c r="N5" s="250"/>
      <c r="O5" s="103"/>
      <c r="P5" s="104"/>
      <c r="Q5" s="105"/>
      <c r="R5" s="3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196" ht="12.75">
      <c r="A6" s="253" t="s">
        <v>646</v>
      </c>
      <c r="B6" s="56">
        <v>2421</v>
      </c>
      <c r="C6" s="128" t="s">
        <v>517</v>
      </c>
      <c r="D6" s="66">
        <v>142.8</v>
      </c>
      <c r="E6" s="133">
        <v>391.21</v>
      </c>
      <c r="F6" s="71">
        <v>27</v>
      </c>
      <c r="G6" s="36">
        <v>639.45</v>
      </c>
      <c r="H6" s="36">
        <v>1139.94</v>
      </c>
      <c r="I6" s="86">
        <v>88.4</v>
      </c>
      <c r="J6" s="86">
        <v>359.02</v>
      </c>
      <c r="K6" s="86">
        <v>27</v>
      </c>
      <c r="L6" s="374"/>
      <c r="M6" s="375"/>
      <c r="N6" s="102"/>
      <c r="O6" s="12"/>
      <c r="P6" s="12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2.75">
      <c r="A7" s="184" t="s">
        <v>647</v>
      </c>
      <c r="B7" s="56">
        <v>2424</v>
      </c>
      <c r="C7" s="135" t="s">
        <v>368</v>
      </c>
      <c r="D7" s="67">
        <v>529.1</v>
      </c>
      <c r="E7" s="133">
        <v>0</v>
      </c>
      <c r="F7" s="71">
        <v>0</v>
      </c>
      <c r="G7" s="36">
        <v>423.7</v>
      </c>
      <c r="H7" s="36">
        <v>237.05</v>
      </c>
      <c r="I7" s="86">
        <v>478.34</v>
      </c>
      <c r="J7" s="86">
        <v>0</v>
      </c>
      <c r="K7" s="86">
        <v>0</v>
      </c>
      <c r="L7" s="337" t="s">
        <v>32</v>
      </c>
      <c r="M7" s="339">
        <v>770</v>
      </c>
      <c r="N7" s="102"/>
      <c r="O7" s="12"/>
      <c r="P7" s="12"/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2.75">
      <c r="A8" s="253" t="s">
        <v>648</v>
      </c>
      <c r="B8" s="56">
        <v>2403</v>
      </c>
      <c r="C8" s="136" t="s">
        <v>358</v>
      </c>
      <c r="D8" s="67">
        <v>215.28</v>
      </c>
      <c r="E8" s="78">
        <v>119.13</v>
      </c>
      <c r="F8" s="71">
        <v>0</v>
      </c>
      <c r="G8" s="36">
        <v>345.11</v>
      </c>
      <c r="H8" s="36">
        <v>174.34</v>
      </c>
      <c r="I8" s="86">
        <v>215.28</v>
      </c>
      <c r="J8" s="86">
        <v>119.13</v>
      </c>
      <c r="K8" s="86">
        <v>0</v>
      </c>
      <c r="L8" s="338"/>
      <c r="M8" s="339"/>
      <c r="N8" s="102"/>
      <c r="O8" s="12"/>
      <c r="P8" s="12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2.75">
      <c r="A9" s="184" t="s">
        <v>649</v>
      </c>
      <c r="B9" s="56">
        <v>2404</v>
      </c>
      <c r="C9" s="136" t="s">
        <v>359</v>
      </c>
      <c r="D9" s="67">
        <v>407.31</v>
      </c>
      <c r="E9" s="78">
        <v>405.32</v>
      </c>
      <c r="F9" s="71">
        <v>0</v>
      </c>
      <c r="G9" s="36">
        <v>241</v>
      </c>
      <c r="H9" s="36">
        <v>403.16</v>
      </c>
      <c r="I9" s="86">
        <v>410.86</v>
      </c>
      <c r="J9" s="86">
        <v>229.93</v>
      </c>
      <c r="K9" s="86">
        <v>0</v>
      </c>
      <c r="L9" s="337" t="s">
        <v>36</v>
      </c>
      <c r="M9" s="339">
        <v>9429</v>
      </c>
      <c r="N9" s="102"/>
      <c r="O9" s="12"/>
      <c r="P9" s="12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ht="12.75">
      <c r="A10" s="253" t="s">
        <v>650</v>
      </c>
      <c r="B10" s="56">
        <v>2405</v>
      </c>
      <c r="C10" s="136" t="s">
        <v>360</v>
      </c>
      <c r="D10" s="67">
        <v>280.72</v>
      </c>
      <c r="E10" s="78">
        <v>0</v>
      </c>
      <c r="F10" s="71">
        <v>0</v>
      </c>
      <c r="G10" s="36">
        <v>196</v>
      </c>
      <c r="H10" s="36">
        <v>0</v>
      </c>
      <c r="I10" s="86">
        <v>280.72</v>
      </c>
      <c r="J10" s="86">
        <v>0</v>
      </c>
      <c r="K10" s="86">
        <v>0</v>
      </c>
      <c r="L10" s="338"/>
      <c r="M10" s="339"/>
      <c r="N10" s="102"/>
      <c r="O10" s="12"/>
      <c r="P10" s="12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ht="12.75">
      <c r="A11" s="184" t="s">
        <v>651</v>
      </c>
      <c r="B11" s="56">
        <v>2406</v>
      </c>
      <c r="C11" s="136" t="s">
        <v>90</v>
      </c>
      <c r="D11" s="67">
        <v>68.71</v>
      </c>
      <c r="E11" s="78">
        <v>0</v>
      </c>
      <c r="F11" s="71">
        <v>0</v>
      </c>
      <c r="G11" s="36">
        <v>388.86</v>
      </c>
      <c r="H11" s="36">
        <v>1156.52</v>
      </c>
      <c r="I11" s="86">
        <v>68.71</v>
      </c>
      <c r="J11" s="86">
        <v>0</v>
      </c>
      <c r="K11" s="86">
        <v>0</v>
      </c>
      <c r="L11" s="338"/>
      <c r="M11" s="339"/>
      <c r="N11" s="10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12.75">
      <c r="A12" s="253" t="s">
        <v>652</v>
      </c>
      <c r="B12" s="56">
        <v>2407</v>
      </c>
      <c r="C12" s="136" t="s">
        <v>91</v>
      </c>
      <c r="D12" s="67">
        <v>287.79</v>
      </c>
      <c r="E12" s="78">
        <v>0</v>
      </c>
      <c r="F12" s="71">
        <v>0</v>
      </c>
      <c r="G12" s="36">
        <v>0</v>
      </c>
      <c r="H12" s="36">
        <v>510</v>
      </c>
      <c r="I12" s="86">
        <v>287.79</v>
      </c>
      <c r="J12" s="86">
        <v>0</v>
      </c>
      <c r="K12" s="86">
        <v>0</v>
      </c>
      <c r="L12" s="338"/>
      <c r="M12" s="339"/>
      <c r="N12" s="10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12.75">
      <c r="A13" s="184" t="s">
        <v>653</v>
      </c>
      <c r="B13" s="56">
        <v>2408</v>
      </c>
      <c r="C13" s="136" t="s">
        <v>361</v>
      </c>
      <c r="D13" s="67">
        <v>196.73</v>
      </c>
      <c r="E13" s="78">
        <v>385.54</v>
      </c>
      <c r="F13" s="71">
        <v>0</v>
      </c>
      <c r="G13" s="36">
        <v>266</v>
      </c>
      <c r="H13" s="36">
        <v>145.98</v>
      </c>
      <c r="I13" s="86">
        <v>160.14</v>
      </c>
      <c r="J13" s="86">
        <v>185.31</v>
      </c>
      <c r="K13" s="86">
        <v>0</v>
      </c>
      <c r="L13" s="338"/>
      <c r="M13" s="339"/>
      <c r="N13" s="102"/>
      <c r="O13" s="12"/>
      <c r="P13" s="12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12.75">
      <c r="A14" s="253" t="s">
        <v>654</v>
      </c>
      <c r="B14" s="56">
        <v>2427</v>
      </c>
      <c r="C14" s="114" t="s">
        <v>520</v>
      </c>
      <c r="D14" s="67">
        <v>600.18</v>
      </c>
      <c r="E14" s="133">
        <v>37.45</v>
      </c>
      <c r="F14" s="71">
        <v>0</v>
      </c>
      <c r="G14" s="36">
        <v>1910.78</v>
      </c>
      <c r="H14" s="36">
        <v>1008.68</v>
      </c>
      <c r="I14" s="86">
        <v>499.5</v>
      </c>
      <c r="J14" s="86">
        <v>37.45</v>
      </c>
      <c r="K14" s="86">
        <v>0</v>
      </c>
      <c r="L14" s="338"/>
      <c r="M14" s="339"/>
      <c r="N14" s="102"/>
      <c r="O14" s="12"/>
      <c r="P14" s="12"/>
      <c r="Q14" s="12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12.75">
      <c r="A15" s="184" t="s">
        <v>655</v>
      </c>
      <c r="B15" s="56">
        <v>2434</v>
      </c>
      <c r="C15" s="136" t="s">
        <v>374</v>
      </c>
      <c r="D15" s="67">
        <v>224.51</v>
      </c>
      <c r="E15" s="78">
        <v>331.95</v>
      </c>
      <c r="F15" s="172">
        <v>0</v>
      </c>
      <c r="G15" s="36">
        <v>390.03</v>
      </c>
      <c r="H15" s="36">
        <v>348</v>
      </c>
      <c r="I15" s="86">
        <v>224.51</v>
      </c>
      <c r="J15" s="86">
        <v>331.95</v>
      </c>
      <c r="K15" s="86">
        <v>0</v>
      </c>
      <c r="L15" s="338"/>
      <c r="M15" s="339"/>
      <c r="N15" s="102"/>
      <c r="O15" s="12"/>
      <c r="P15" s="12"/>
      <c r="Q15" s="12"/>
      <c r="R15" s="5"/>
      <c r="S15" s="5"/>
      <c r="T15" s="5"/>
      <c r="U15" s="5"/>
      <c r="V15" s="5"/>
      <c r="W15" s="5"/>
      <c r="X15" s="5"/>
      <c r="Y15" s="5"/>
      <c r="Z15" s="5"/>
      <c r="AA15" s="5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12.75">
      <c r="A16" s="253" t="s">
        <v>656</v>
      </c>
      <c r="B16" s="56">
        <v>2435</v>
      </c>
      <c r="C16" s="136" t="s">
        <v>375</v>
      </c>
      <c r="D16" s="67">
        <v>96.9</v>
      </c>
      <c r="E16" s="78">
        <v>0</v>
      </c>
      <c r="F16" s="172">
        <v>0</v>
      </c>
      <c r="G16" s="36">
        <v>311.58</v>
      </c>
      <c r="H16" s="36">
        <v>228.2</v>
      </c>
      <c r="I16" s="86">
        <v>96.9</v>
      </c>
      <c r="J16" s="86">
        <v>0</v>
      </c>
      <c r="K16" s="86">
        <v>0</v>
      </c>
      <c r="L16" s="338"/>
      <c r="M16" s="339"/>
      <c r="N16" s="102"/>
      <c r="O16" s="12"/>
      <c r="P16" s="12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12.75">
      <c r="A17" s="184" t="s">
        <v>657</v>
      </c>
      <c r="B17" s="56">
        <v>2436</v>
      </c>
      <c r="C17" s="136" t="s">
        <v>376</v>
      </c>
      <c r="D17" s="67">
        <v>212.09</v>
      </c>
      <c r="E17" s="78">
        <v>0</v>
      </c>
      <c r="F17" s="172">
        <v>0</v>
      </c>
      <c r="G17" s="36">
        <v>444.4</v>
      </c>
      <c r="H17" s="36">
        <v>370.27</v>
      </c>
      <c r="I17" s="86">
        <v>160.67</v>
      </c>
      <c r="J17" s="86">
        <v>0</v>
      </c>
      <c r="K17" s="86">
        <v>0</v>
      </c>
      <c r="L17" s="338"/>
      <c r="M17" s="339"/>
      <c r="N17" s="102"/>
      <c r="O17" s="12"/>
      <c r="P17" s="12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12.75">
      <c r="A18" s="253" t="s">
        <v>658</v>
      </c>
      <c r="B18" s="56">
        <v>2437</v>
      </c>
      <c r="C18" s="136" t="s">
        <v>377</v>
      </c>
      <c r="D18" s="67">
        <v>134.99</v>
      </c>
      <c r="E18" s="78">
        <v>0</v>
      </c>
      <c r="F18" s="172">
        <v>0</v>
      </c>
      <c r="G18" s="36">
        <v>907.37</v>
      </c>
      <c r="H18" s="36">
        <v>1351.88</v>
      </c>
      <c r="I18" s="86">
        <v>134.99</v>
      </c>
      <c r="J18" s="86">
        <v>0</v>
      </c>
      <c r="K18" s="86">
        <v>0</v>
      </c>
      <c r="L18" s="338"/>
      <c r="M18" s="339"/>
      <c r="N18" s="102"/>
      <c r="O18" s="12"/>
      <c r="P18" s="12"/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12.75">
      <c r="A19" s="184" t="s">
        <v>659</v>
      </c>
      <c r="B19" s="56">
        <v>2409</v>
      </c>
      <c r="C19" s="136" t="s">
        <v>362</v>
      </c>
      <c r="D19" s="67">
        <v>1056.98</v>
      </c>
      <c r="E19" s="78">
        <v>1156.91</v>
      </c>
      <c r="F19" s="71">
        <v>0</v>
      </c>
      <c r="G19" s="36">
        <v>1414.89</v>
      </c>
      <c r="H19" s="36">
        <v>880</v>
      </c>
      <c r="I19" s="86">
        <v>769.26</v>
      </c>
      <c r="J19" s="86">
        <v>1156.91</v>
      </c>
      <c r="K19" s="86">
        <v>0</v>
      </c>
      <c r="L19" s="337" t="s">
        <v>35</v>
      </c>
      <c r="M19" s="339">
        <v>5484</v>
      </c>
      <c r="N19" s="102"/>
      <c r="O19" s="12"/>
      <c r="P19" s="12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12.75">
      <c r="A20" s="253" t="s">
        <v>660</v>
      </c>
      <c r="B20" s="56">
        <v>2410</v>
      </c>
      <c r="C20" s="136" t="s">
        <v>92</v>
      </c>
      <c r="D20" s="67">
        <v>317.76</v>
      </c>
      <c r="E20" s="78">
        <v>0</v>
      </c>
      <c r="F20" s="71">
        <v>0</v>
      </c>
      <c r="G20" s="36">
        <v>1223</v>
      </c>
      <c r="H20" s="36">
        <v>2043.68</v>
      </c>
      <c r="I20" s="86">
        <v>214.93</v>
      </c>
      <c r="J20" s="86">
        <v>0</v>
      </c>
      <c r="K20" s="86">
        <v>0</v>
      </c>
      <c r="L20" s="338"/>
      <c r="M20" s="339"/>
      <c r="N20" s="102"/>
      <c r="O20" s="12"/>
      <c r="P20" s="12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</row>
    <row r="21" spans="1:196" ht="12.75">
      <c r="A21" s="184" t="s">
        <v>661</v>
      </c>
      <c r="B21" s="56">
        <v>2414</v>
      </c>
      <c r="C21" s="136" t="s">
        <v>366</v>
      </c>
      <c r="D21" s="66">
        <v>609.26</v>
      </c>
      <c r="E21" s="133">
        <v>0</v>
      </c>
      <c r="F21" s="71">
        <v>0</v>
      </c>
      <c r="G21" s="36">
        <v>1925.44</v>
      </c>
      <c r="H21" s="36">
        <v>222</v>
      </c>
      <c r="I21" s="86">
        <v>425.58</v>
      </c>
      <c r="J21" s="86">
        <v>0</v>
      </c>
      <c r="K21" s="86">
        <v>0</v>
      </c>
      <c r="L21" s="338"/>
      <c r="M21" s="339"/>
      <c r="N21" s="102"/>
      <c r="O21" s="12"/>
      <c r="P21" s="12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196" ht="12.75">
      <c r="A22" s="253" t="s">
        <v>662</v>
      </c>
      <c r="B22" s="56">
        <v>2411</v>
      </c>
      <c r="C22" s="136" t="s">
        <v>363</v>
      </c>
      <c r="D22" s="67">
        <v>339</v>
      </c>
      <c r="E22" s="78">
        <v>435.08</v>
      </c>
      <c r="F22" s="71">
        <v>0</v>
      </c>
      <c r="G22" s="36">
        <v>1266.32</v>
      </c>
      <c r="H22" s="36">
        <v>516.38</v>
      </c>
      <c r="I22" s="86">
        <v>131.32</v>
      </c>
      <c r="J22" s="86">
        <v>435.08</v>
      </c>
      <c r="K22" s="86">
        <v>0</v>
      </c>
      <c r="L22" s="337" t="s">
        <v>39</v>
      </c>
      <c r="M22" s="339">
        <v>6978</v>
      </c>
      <c r="N22" s="102"/>
      <c r="O22" s="12"/>
      <c r="P22" s="12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ht="12.75">
      <c r="A23" s="184" t="s">
        <v>663</v>
      </c>
      <c r="B23" s="56">
        <v>2412</v>
      </c>
      <c r="C23" s="136" t="s">
        <v>89</v>
      </c>
      <c r="D23" s="67">
        <v>530.68</v>
      </c>
      <c r="E23" s="78">
        <v>0</v>
      </c>
      <c r="F23" s="71">
        <v>0</v>
      </c>
      <c r="G23" s="36">
        <v>1967.72</v>
      </c>
      <c r="H23" s="36">
        <v>5223.51</v>
      </c>
      <c r="I23" s="86">
        <v>450.35</v>
      </c>
      <c r="J23" s="86">
        <v>0</v>
      </c>
      <c r="K23" s="86">
        <v>0</v>
      </c>
      <c r="L23" s="338"/>
      <c r="M23" s="339"/>
      <c r="N23" s="102"/>
      <c r="O23" s="12"/>
      <c r="P23" s="12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ht="12.75">
      <c r="A24" s="253" t="s">
        <v>664</v>
      </c>
      <c r="B24" s="56">
        <v>2413</v>
      </c>
      <c r="C24" s="136" t="s">
        <v>365</v>
      </c>
      <c r="D24" s="67">
        <v>346.55</v>
      </c>
      <c r="E24" s="78">
        <v>19.79</v>
      </c>
      <c r="F24" s="71">
        <v>0</v>
      </c>
      <c r="G24" s="36">
        <v>2479.99</v>
      </c>
      <c r="H24" s="36">
        <v>358.76</v>
      </c>
      <c r="I24" s="86">
        <v>298.55</v>
      </c>
      <c r="J24" s="86">
        <v>19.79</v>
      </c>
      <c r="K24" s="86">
        <v>0</v>
      </c>
      <c r="L24" s="338"/>
      <c r="M24" s="339"/>
      <c r="N24" s="102"/>
      <c r="O24" s="12"/>
      <c r="P24" s="12"/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ht="12.75">
      <c r="A25" s="184" t="s">
        <v>665</v>
      </c>
      <c r="B25" s="56">
        <v>2415</v>
      </c>
      <c r="C25" s="259" t="s">
        <v>367</v>
      </c>
      <c r="D25" s="66">
        <v>462.87</v>
      </c>
      <c r="E25" s="133">
        <v>0</v>
      </c>
      <c r="F25" s="71">
        <v>0</v>
      </c>
      <c r="G25" s="36">
        <v>0</v>
      </c>
      <c r="H25" s="36">
        <v>381</v>
      </c>
      <c r="I25" s="86">
        <v>370.62</v>
      </c>
      <c r="J25" s="86">
        <v>0</v>
      </c>
      <c r="K25" s="86">
        <v>0</v>
      </c>
      <c r="L25" s="112" t="s">
        <v>51</v>
      </c>
      <c r="M25" s="256">
        <v>403</v>
      </c>
      <c r="N25" s="102"/>
      <c r="O25" s="12"/>
      <c r="P25" s="12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ht="12.75">
      <c r="A26" s="253" t="s">
        <v>666</v>
      </c>
      <c r="B26" s="56">
        <v>2418</v>
      </c>
      <c r="C26" s="128" t="s">
        <v>516</v>
      </c>
      <c r="D26" s="66">
        <v>395.28</v>
      </c>
      <c r="E26" s="133">
        <v>0</v>
      </c>
      <c r="F26" s="71">
        <v>0</v>
      </c>
      <c r="G26" s="36">
        <v>193.31</v>
      </c>
      <c r="H26" s="36">
        <v>33</v>
      </c>
      <c r="I26" s="86">
        <v>337.27</v>
      </c>
      <c r="J26" s="86">
        <v>0</v>
      </c>
      <c r="K26" s="86">
        <v>0</v>
      </c>
      <c r="L26" s="112" t="s">
        <v>40</v>
      </c>
      <c r="M26" s="256">
        <v>146</v>
      </c>
      <c r="N26" s="102"/>
      <c r="O26" s="12"/>
      <c r="P26" s="12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ht="12.75">
      <c r="A27" s="184" t="s">
        <v>667</v>
      </c>
      <c r="B27" s="56">
        <v>2422</v>
      </c>
      <c r="C27" s="128" t="s">
        <v>518</v>
      </c>
      <c r="D27" s="66">
        <v>47.27</v>
      </c>
      <c r="E27" s="133">
        <v>43.76</v>
      </c>
      <c r="F27" s="71">
        <v>0</v>
      </c>
      <c r="G27" s="36">
        <v>290.18</v>
      </c>
      <c r="H27" s="36">
        <v>415.5</v>
      </c>
      <c r="I27" s="86">
        <v>47.27</v>
      </c>
      <c r="J27" s="86">
        <v>43.76</v>
      </c>
      <c r="K27" s="86">
        <v>0</v>
      </c>
      <c r="L27" s="112" t="s">
        <v>47</v>
      </c>
      <c r="M27" s="256">
        <v>266</v>
      </c>
      <c r="N27" s="102"/>
      <c r="O27" s="12"/>
      <c r="P27" s="12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</row>
    <row r="28" spans="1:196" ht="12.75">
      <c r="A28" s="253" t="s">
        <v>668</v>
      </c>
      <c r="B28" s="56">
        <v>2426</v>
      </c>
      <c r="C28" s="260" t="s">
        <v>369</v>
      </c>
      <c r="D28" s="67">
        <v>151.46</v>
      </c>
      <c r="E28" s="133">
        <v>0</v>
      </c>
      <c r="F28" s="71">
        <v>0</v>
      </c>
      <c r="G28" s="36">
        <v>362.94</v>
      </c>
      <c r="H28" s="36">
        <v>0</v>
      </c>
      <c r="I28" s="86">
        <v>151.46</v>
      </c>
      <c r="J28" s="86">
        <v>0</v>
      </c>
      <c r="K28" s="86">
        <v>0</v>
      </c>
      <c r="L28" s="112" t="s">
        <v>730</v>
      </c>
      <c r="M28" s="256">
        <v>602</v>
      </c>
      <c r="N28" s="102"/>
      <c r="O28" s="12"/>
      <c r="P28" s="12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ht="12.75">
      <c r="A29" s="348" t="s">
        <v>669</v>
      </c>
      <c r="B29" s="349">
        <v>2429</v>
      </c>
      <c r="C29" s="371" t="s">
        <v>522</v>
      </c>
      <c r="D29" s="67"/>
      <c r="E29" s="133"/>
      <c r="F29" s="71"/>
      <c r="G29" s="36"/>
      <c r="H29" s="36"/>
      <c r="I29" s="347">
        <v>187.56</v>
      </c>
      <c r="J29" s="347">
        <v>0</v>
      </c>
      <c r="K29" s="347">
        <v>0</v>
      </c>
      <c r="L29" s="112" t="s">
        <v>42</v>
      </c>
      <c r="M29" s="409">
        <v>628</v>
      </c>
      <c r="N29" s="102"/>
      <c r="O29" s="12"/>
      <c r="P29" s="12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96" ht="12.75">
      <c r="A30" s="344"/>
      <c r="B30" s="370"/>
      <c r="C30" s="372"/>
      <c r="D30" s="67"/>
      <c r="E30" s="133"/>
      <c r="F30" s="71"/>
      <c r="G30" s="36"/>
      <c r="H30" s="36"/>
      <c r="I30" s="347"/>
      <c r="J30" s="347"/>
      <c r="K30" s="347"/>
      <c r="L30" s="112" t="s">
        <v>766</v>
      </c>
      <c r="M30" s="410"/>
      <c r="N30" s="102"/>
      <c r="O30" s="12"/>
      <c r="P30" s="12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12.75">
      <c r="A31" s="340"/>
      <c r="B31" s="341"/>
      <c r="C31" s="373"/>
      <c r="D31" s="67">
        <v>234.32</v>
      </c>
      <c r="E31" s="133">
        <v>0</v>
      </c>
      <c r="F31" s="71">
        <v>0</v>
      </c>
      <c r="G31" s="36">
        <v>350.49</v>
      </c>
      <c r="H31" s="36">
        <v>511.95</v>
      </c>
      <c r="I31" s="343"/>
      <c r="J31" s="343"/>
      <c r="K31" s="343"/>
      <c r="L31" s="112" t="s">
        <v>43</v>
      </c>
      <c r="M31" s="357"/>
      <c r="N31" s="102"/>
      <c r="O31" s="12"/>
      <c r="P31" s="12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196" ht="12.75">
      <c r="A32" s="184" t="s">
        <v>670</v>
      </c>
      <c r="B32" s="56">
        <v>2428</v>
      </c>
      <c r="C32" s="114" t="s">
        <v>521</v>
      </c>
      <c r="D32" s="67">
        <v>168.09</v>
      </c>
      <c r="E32" s="133">
        <v>0</v>
      </c>
      <c r="F32" s="71">
        <v>0</v>
      </c>
      <c r="G32" s="36">
        <v>294.23</v>
      </c>
      <c r="H32" s="36">
        <v>363.32</v>
      </c>
      <c r="I32" s="86">
        <v>68.84</v>
      </c>
      <c r="J32" s="86">
        <v>0</v>
      </c>
      <c r="K32" s="86">
        <v>0</v>
      </c>
      <c r="L32" s="337" t="s">
        <v>37</v>
      </c>
      <c r="M32" s="339">
        <v>4395</v>
      </c>
      <c r="N32" s="102"/>
      <c r="O32" s="12"/>
      <c r="P32" s="12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12.75">
      <c r="A33" s="184" t="s">
        <v>671</v>
      </c>
      <c r="B33" s="56">
        <v>2430</v>
      </c>
      <c r="C33" s="135" t="s">
        <v>370</v>
      </c>
      <c r="D33" s="67">
        <v>216.65</v>
      </c>
      <c r="E33" s="133">
        <v>324.33</v>
      </c>
      <c r="F33" s="71">
        <v>0</v>
      </c>
      <c r="G33" s="36">
        <v>1360.04</v>
      </c>
      <c r="H33" s="36">
        <v>1257.79</v>
      </c>
      <c r="I33" s="86">
        <v>149.49</v>
      </c>
      <c r="J33" s="86">
        <v>324.33</v>
      </c>
      <c r="K33" s="86">
        <v>0</v>
      </c>
      <c r="L33" s="338"/>
      <c r="M33" s="339"/>
      <c r="N33" s="102"/>
      <c r="O33" s="12"/>
      <c r="P33" s="12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96" ht="12.75">
      <c r="A34" s="184" t="s">
        <v>672</v>
      </c>
      <c r="B34" s="56">
        <v>2431</v>
      </c>
      <c r="C34" s="135" t="s">
        <v>371</v>
      </c>
      <c r="D34" s="67">
        <v>442.75</v>
      </c>
      <c r="E34" s="133">
        <v>0</v>
      </c>
      <c r="F34" s="71">
        <v>0</v>
      </c>
      <c r="G34" s="36">
        <v>716.83</v>
      </c>
      <c r="H34" s="36">
        <v>3726.67</v>
      </c>
      <c r="I34" s="86">
        <v>295.1</v>
      </c>
      <c r="J34" s="86">
        <v>0</v>
      </c>
      <c r="K34" s="86">
        <v>0</v>
      </c>
      <c r="L34" s="338"/>
      <c r="M34" s="339"/>
      <c r="N34" s="102"/>
      <c r="O34" s="12"/>
      <c r="P34" s="12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</row>
    <row r="35" spans="1:196" ht="12.75">
      <c r="A35" s="184" t="s">
        <v>673</v>
      </c>
      <c r="B35" s="56">
        <v>2432</v>
      </c>
      <c r="C35" s="136" t="s">
        <v>372</v>
      </c>
      <c r="D35" s="67">
        <v>208.81</v>
      </c>
      <c r="E35" s="78">
        <v>0</v>
      </c>
      <c r="F35" s="172">
        <v>0</v>
      </c>
      <c r="G35" s="36">
        <v>230.11</v>
      </c>
      <c r="H35" s="36">
        <v>406.08</v>
      </c>
      <c r="I35" s="86">
        <v>80.43</v>
      </c>
      <c r="J35" s="86">
        <v>0</v>
      </c>
      <c r="K35" s="86">
        <v>0</v>
      </c>
      <c r="L35" s="338"/>
      <c r="M35" s="339"/>
      <c r="N35" s="102"/>
      <c r="O35" s="12"/>
      <c r="P35" s="12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</row>
    <row r="36" spans="1:196" ht="12.75">
      <c r="A36" s="184" t="s">
        <v>674</v>
      </c>
      <c r="B36" s="56">
        <v>2433</v>
      </c>
      <c r="C36" s="136" t="s">
        <v>373</v>
      </c>
      <c r="D36" s="67">
        <v>253.94</v>
      </c>
      <c r="E36" s="78">
        <v>0</v>
      </c>
      <c r="F36" s="172">
        <v>0</v>
      </c>
      <c r="G36" s="36">
        <v>394.04</v>
      </c>
      <c r="H36" s="36">
        <v>490.06</v>
      </c>
      <c r="I36" s="86">
        <v>253.94</v>
      </c>
      <c r="J36" s="86">
        <v>0</v>
      </c>
      <c r="K36" s="86">
        <v>0</v>
      </c>
      <c r="L36" s="338"/>
      <c r="M36" s="339"/>
      <c r="N36" s="102"/>
      <c r="O36" s="12"/>
      <c r="P36" s="12"/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</row>
    <row r="37" spans="1:196" ht="12.75">
      <c r="A37" s="348" t="s">
        <v>675</v>
      </c>
      <c r="B37" s="349">
        <v>2438</v>
      </c>
      <c r="C37" s="336" t="s">
        <v>378</v>
      </c>
      <c r="D37" s="67"/>
      <c r="E37" s="78"/>
      <c r="F37" s="172"/>
      <c r="G37" s="36"/>
      <c r="H37" s="36"/>
      <c r="I37" s="347">
        <v>407.52</v>
      </c>
      <c r="J37" s="347">
        <v>0</v>
      </c>
      <c r="K37" s="347">
        <v>0</v>
      </c>
      <c r="L37" s="112" t="s">
        <v>53</v>
      </c>
      <c r="M37" s="256">
        <v>241</v>
      </c>
      <c r="N37" s="102"/>
      <c r="O37" s="12"/>
      <c r="P37" s="12"/>
      <c r="Q37" s="12"/>
      <c r="R37" s="5"/>
      <c r="S37" s="5"/>
      <c r="T37" s="5"/>
      <c r="U37" s="5"/>
      <c r="V37" s="5"/>
      <c r="W37" s="5"/>
      <c r="X37" s="5"/>
      <c r="Y37" s="5"/>
      <c r="Z37" s="5"/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</row>
    <row r="38" spans="1:196" ht="12.75">
      <c r="A38" s="340"/>
      <c r="B38" s="341"/>
      <c r="C38" s="342"/>
      <c r="D38" s="67">
        <v>440.74</v>
      </c>
      <c r="E38" s="78">
        <v>0</v>
      </c>
      <c r="F38" s="172">
        <v>0</v>
      </c>
      <c r="G38" s="36">
        <v>625.66</v>
      </c>
      <c r="H38" s="36">
        <v>1324.16</v>
      </c>
      <c r="I38" s="343"/>
      <c r="J38" s="343"/>
      <c r="K38" s="343"/>
      <c r="L38" s="337" t="s">
        <v>52</v>
      </c>
      <c r="M38" s="409">
        <v>4987</v>
      </c>
      <c r="N38" s="102"/>
      <c r="O38" s="12"/>
      <c r="P38" s="12"/>
      <c r="Q38" s="12"/>
      <c r="R38" s="5"/>
      <c r="S38" s="5"/>
      <c r="T38" s="5"/>
      <c r="U38" s="5"/>
      <c r="V38" s="5"/>
      <c r="W38" s="5"/>
      <c r="X38" s="5"/>
      <c r="Y38" s="5"/>
      <c r="Z38" s="5"/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</row>
    <row r="39" spans="1:196" ht="12.75">
      <c r="A39" s="184" t="s">
        <v>676</v>
      </c>
      <c r="B39" s="56">
        <v>2439</v>
      </c>
      <c r="C39" s="259" t="s">
        <v>379</v>
      </c>
      <c r="D39" s="67">
        <v>479.77</v>
      </c>
      <c r="E39" s="78">
        <v>0</v>
      </c>
      <c r="F39" s="172">
        <v>0</v>
      </c>
      <c r="G39" s="36">
        <v>490.2</v>
      </c>
      <c r="H39" s="36">
        <v>724.64</v>
      </c>
      <c r="I39" s="86">
        <v>389.13</v>
      </c>
      <c r="J39" s="86">
        <v>0</v>
      </c>
      <c r="K39" s="86">
        <v>0</v>
      </c>
      <c r="L39" s="338"/>
      <c r="M39" s="411"/>
      <c r="N39" s="102"/>
      <c r="O39" s="12"/>
      <c r="P39" s="12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</row>
    <row r="40" spans="1:196" ht="12.75">
      <c r="A40" s="348" t="s">
        <v>677</v>
      </c>
      <c r="B40" s="349">
        <v>2440</v>
      </c>
      <c r="C40" s="336" t="s">
        <v>380</v>
      </c>
      <c r="D40" s="67">
        <v>514.32</v>
      </c>
      <c r="E40" s="78">
        <v>0</v>
      </c>
      <c r="F40" s="172">
        <v>0</v>
      </c>
      <c r="G40" s="36">
        <v>377.58</v>
      </c>
      <c r="H40" s="36">
        <v>345.97</v>
      </c>
      <c r="I40" s="347">
        <v>343.53</v>
      </c>
      <c r="J40" s="347">
        <v>0</v>
      </c>
      <c r="K40" s="347">
        <v>0</v>
      </c>
      <c r="L40" s="338"/>
      <c r="M40" s="411"/>
      <c r="N40" s="102"/>
      <c r="O40" s="12"/>
      <c r="P40" s="12"/>
      <c r="Q40" s="12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</row>
    <row r="41" spans="1:196" ht="12.75">
      <c r="A41" s="348"/>
      <c r="B41" s="349"/>
      <c r="C41" s="336"/>
      <c r="D41" s="67"/>
      <c r="E41" s="78"/>
      <c r="F41" s="172"/>
      <c r="G41" s="36"/>
      <c r="H41" s="36"/>
      <c r="I41" s="347"/>
      <c r="J41" s="347"/>
      <c r="K41" s="347"/>
      <c r="L41" s="112" t="s">
        <v>54</v>
      </c>
      <c r="M41" s="357"/>
      <c r="N41" s="102"/>
      <c r="O41" s="12"/>
      <c r="P41" s="12"/>
      <c r="Q41" s="12"/>
      <c r="R41" s="5"/>
      <c r="S41" s="5"/>
      <c r="T41" s="5"/>
      <c r="U41" s="5"/>
      <c r="V41" s="5"/>
      <c r="W41" s="5"/>
      <c r="X41" s="5"/>
      <c r="Y41" s="5"/>
      <c r="Z41" s="5"/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1:196" ht="12.75">
      <c r="A42" s="358" t="s">
        <v>678</v>
      </c>
      <c r="B42" s="360">
        <v>2441</v>
      </c>
      <c r="C42" s="346" t="s">
        <v>381</v>
      </c>
      <c r="D42" s="67"/>
      <c r="E42" s="78"/>
      <c r="F42" s="172"/>
      <c r="G42" s="36"/>
      <c r="H42" s="36"/>
      <c r="I42" s="350">
        <v>425.3</v>
      </c>
      <c r="J42" s="350">
        <v>0</v>
      </c>
      <c r="K42" s="350">
        <v>102.17</v>
      </c>
      <c r="L42" s="112" t="s">
        <v>765</v>
      </c>
      <c r="M42" s="256">
        <v>59</v>
      </c>
      <c r="N42" s="102"/>
      <c r="O42" s="12"/>
      <c r="P42" s="12"/>
      <c r="Q42" s="12"/>
      <c r="R42" s="5"/>
      <c r="S42" s="5"/>
      <c r="T42" s="5"/>
      <c r="U42" s="5"/>
      <c r="V42" s="5"/>
      <c r="W42" s="5"/>
      <c r="X42" s="5"/>
      <c r="Y42" s="5"/>
      <c r="Z42" s="5"/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</row>
    <row r="43" spans="1:196" ht="12.75">
      <c r="A43" s="359"/>
      <c r="B43" s="361"/>
      <c r="C43" s="363"/>
      <c r="D43" s="67">
        <v>425.3</v>
      </c>
      <c r="E43" s="78">
        <v>0</v>
      </c>
      <c r="F43" s="172">
        <v>102.17</v>
      </c>
      <c r="G43" s="36">
        <v>1322.41</v>
      </c>
      <c r="H43" s="36">
        <v>1348.51</v>
      </c>
      <c r="I43" s="345"/>
      <c r="J43" s="345"/>
      <c r="K43" s="345"/>
      <c r="L43" s="112" t="s">
        <v>44</v>
      </c>
      <c r="M43" s="256">
        <v>939</v>
      </c>
      <c r="N43" s="102"/>
      <c r="O43" s="12"/>
      <c r="P43" s="12"/>
      <c r="Q43" s="12"/>
      <c r="R43" s="5"/>
      <c r="S43" s="5"/>
      <c r="T43" s="5"/>
      <c r="U43" s="5"/>
      <c r="V43" s="5"/>
      <c r="W43" s="5"/>
      <c r="X43" s="5"/>
      <c r="Y43" s="5"/>
      <c r="Z43" s="5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</row>
    <row r="44" spans="1:196" ht="12.75">
      <c r="A44" s="184" t="s">
        <v>679</v>
      </c>
      <c r="B44" s="56">
        <v>2447</v>
      </c>
      <c r="C44" s="136" t="s">
        <v>387</v>
      </c>
      <c r="D44" s="66">
        <v>136.57</v>
      </c>
      <c r="E44" s="133">
        <v>0</v>
      </c>
      <c r="F44" s="71">
        <v>0</v>
      </c>
      <c r="G44" s="36">
        <v>356.88</v>
      </c>
      <c r="H44" s="36">
        <v>0</v>
      </c>
      <c r="I44" s="86">
        <v>118.22</v>
      </c>
      <c r="J44" s="86">
        <v>0</v>
      </c>
      <c r="K44" s="86">
        <v>0</v>
      </c>
      <c r="L44" s="337" t="s">
        <v>38</v>
      </c>
      <c r="M44" s="339">
        <v>1049</v>
      </c>
      <c r="N44" s="102"/>
      <c r="O44" s="12"/>
      <c r="P44" s="12"/>
      <c r="Q44" s="12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</row>
    <row r="45" spans="1:196" ht="12.75">
      <c r="A45" s="184" t="s">
        <v>680</v>
      </c>
      <c r="B45" s="56">
        <v>2442</v>
      </c>
      <c r="C45" s="136" t="s">
        <v>382</v>
      </c>
      <c r="D45" s="67">
        <v>275.05</v>
      </c>
      <c r="E45" s="78">
        <v>0</v>
      </c>
      <c r="F45" s="172">
        <v>0</v>
      </c>
      <c r="G45" s="36">
        <v>648</v>
      </c>
      <c r="H45" s="36">
        <v>1718.53</v>
      </c>
      <c r="I45" s="86">
        <v>229.93</v>
      </c>
      <c r="J45" s="86">
        <v>0</v>
      </c>
      <c r="K45" s="86">
        <v>0</v>
      </c>
      <c r="L45" s="338"/>
      <c r="M45" s="339"/>
      <c r="N45" s="102"/>
      <c r="O45" s="12"/>
      <c r="P45" s="12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</row>
    <row r="46" spans="1:196" ht="12.75">
      <c r="A46" s="184" t="s">
        <v>681</v>
      </c>
      <c r="B46" s="56">
        <v>2443</v>
      </c>
      <c r="C46" s="136" t="s">
        <v>383</v>
      </c>
      <c r="D46" s="67">
        <v>537.04</v>
      </c>
      <c r="E46" s="78">
        <v>21.09</v>
      </c>
      <c r="F46" s="172">
        <v>0</v>
      </c>
      <c r="G46" s="36">
        <v>963.75</v>
      </c>
      <c r="H46" s="36">
        <v>1576.5</v>
      </c>
      <c r="I46" s="86">
        <v>441.81</v>
      </c>
      <c r="J46" s="86">
        <v>21.09</v>
      </c>
      <c r="K46" s="86">
        <v>0</v>
      </c>
      <c r="L46" s="337" t="s">
        <v>46</v>
      </c>
      <c r="M46" s="339">
        <v>2337</v>
      </c>
      <c r="N46" s="102"/>
      <c r="O46" s="12"/>
      <c r="P46" s="12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</row>
    <row r="47" spans="1:196" ht="12.75">
      <c r="A47" s="184" t="s">
        <v>682</v>
      </c>
      <c r="B47" s="56">
        <v>2444</v>
      </c>
      <c r="C47" s="136" t="s">
        <v>384</v>
      </c>
      <c r="D47" s="67">
        <v>452.29</v>
      </c>
      <c r="E47" s="78">
        <v>107.27</v>
      </c>
      <c r="F47" s="172">
        <v>21.37</v>
      </c>
      <c r="G47" s="36">
        <v>226</v>
      </c>
      <c r="H47" s="36">
        <v>674.38</v>
      </c>
      <c r="I47" s="86">
        <v>317.94</v>
      </c>
      <c r="J47" s="86">
        <v>90.27</v>
      </c>
      <c r="K47" s="86">
        <v>38.37</v>
      </c>
      <c r="L47" s="338"/>
      <c r="M47" s="339"/>
      <c r="N47" s="102"/>
      <c r="O47" s="12"/>
      <c r="P47" s="12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</row>
    <row r="48" spans="1:196" ht="12.75">
      <c r="A48" s="184" t="s">
        <v>683</v>
      </c>
      <c r="B48" s="56">
        <v>2445</v>
      </c>
      <c r="C48" s="136" t="s">
        <v>385</v>
      </c>
      <c r="D48" s="66">
        <v>444.03</v>
      </c>
      <c r="E48" s="133">
        <v>48.1</v>
      </c>
      <c r="F48" s="71">
        <v>34</v>
      </c>
      <c r="G48" s="36">
        <v>596.57</v>
      </c>
      <c r="H48" s="36">
        <v>1240.01</v>
      </c>
      <c r="I48" s="86">
        <v>444.03</v>
      </c>
      <c r="J48" s="86">
        <v>48.1</v>
      </c>
      <c r="K48" s="86">
        <v>34</v>
      </c>
      <c r="L48" s="337" t="s">
        <v>33</v>
      </c>
      <c r="M48" s="339">
        <v>1940</v>
      </c>
      <c r="N48" s="102"/>
      <c r="O48" s="12"/>
      <c r="P48" s="12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</row>
    <row r="49" spans="1:196" ht="12.75">
      <c r="A49" s="184" t="s">
        <v>684</v>
      </c>
      <c r="B49" s="56">
        <v>2452</v>
      </c>
      <c r="C49" s="136" t="s">
        <v>391</v>
      </c>
      <c r="D49" s="67">
        <v>405.69</v>
      </c>
      <c r="E49" s="133">
        <v>0</v>
      </c>
      <c r="F49" s="71">
        <v>69.56</v>
      </c>
      <c r="G49" s="36">
        <v>2260.33</v>
      </c>
      <c r="H49" s="36">
        <v>3014.3</v>
      </c>
      <c r="I49" s="86">
        <v>165.76</v>
      </c>
      <c r="J49" s="86">
        <v>0</v>
      </c>
      <c r="K49" s="86">
        <v>69.56</v>
      </c>
      <c r="L49" s="338"/>
      <c r="M49" s="339"/>
      <c r="N49" s="102"/>
      <c r="O49" s="12"/>
      <c r="P49" s="12"/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</row>
    <row r="50" spans="1:196" ht="12.75">
      <c r="A50" s="184" t="s">
        <v>685</v>
      </c>
      <c r="B50" s="56">
        <v>2446</v>
      </c>
      <c r="C50" s="136" t="s">
        <v>386</v>
      </c>
      <c r="D50" s="66">
        <v>75.68</v>
      </c>
      <c r="E50" s="133">
        <v>0</v>
      </c>
      <c r="F50" s="71">
        <v>0</v>
      </c>
      <c r="G50" s="36">
        <v>161.1</v>
      </c>
      <c r="H50" s="36">
        <v>514.5</v>
      </c>
      <c r="I50" s="86">
        <v>75.68</v>
      </c>
      <c r="J50" s="86">
        <v>0</v>
      </c>
      <c r="K50" s="86">
        <v>0</v>
      </c>
      <c r="L50" s="112" t="s">
        <v>45</v>
      </c>
      <c r="M50" s="256">
        <v>277</v>
      </c>
      <c r="N50" s="102"/>
      <c r="O50" s="12"/>
      <c r="P50" s="12"/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</row>
    <row r="51" spans="1:196" ht="12.75">
      <c r="A51" s="184" t="s">
        <v>686</v>
      </c>
      <c r="B51" s="56">
        <v>2448</v>
      </c>
      <c r="C51" s="136" t="s">
        <v>388</v>
      </c>
      <c r="D51" s="67">
        <v>231.32</v>
      </c>
      <c r="E51" s="133">
        <v>0</v>
      </c>
      <c r="F51" s="71">
        <v>33.98</v>
      </c>
      <c r="G51" s="36">
        <v>467.38</v>
      </c>
      <c r="H51" s="36">
        <v>412.1</v>
      </c>
      <c r="I51" s="86">
        <v>231.32</v>
      </c>
      <c r="J51" s="86">
        <v>0</v>
      </c>
      <c r="K51" s="86">
        <v>33.98</v>
      </c>
      <c r="L51" s="337" t="s">
        <v>34</v>
      </c>
      <c r="M51" s="339">
        <v>3700</v>
      </c>
      <c r="N51" s="102"/>
      <c r="O51" s="12"/>
      <c r="P51" s="12"/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</row>
    <row r="52" spans="1:196" ht="12.75">
      <c r="A52" s="184" t="s">
        <v>687</v>
      </c>
      <c r="B52" s="56">
        <v>2449</v>
      </c>
      <c r="C52" s="136" t="s">
        <v>389</v>
      </c>
      <c r="D52" s="67">
        <v>356.77</v>
      </c>
      <c r="E52" s="133">
        <v>0</v>
      </c>
      <c r="F52" s="71">
        <v>0</v>
      </c>
      <c r="G52" s="36">
        <v>250.47</v>
      </c>
      <c r="H52" s="36">
        <v>1422.22</v>
      </c>
      <c r="I52" s="86">
        <v>319.16</v>
      </c>
      <c r="J52" s="86">
        <v>0</v>
      </c>
      <c r="K52" s="86">
        <v>0</v>
      </c>
      <c r="L52" s="338"/>
      <c r="M52" s="339"/>
      <c r="N52" s="102"/>
      <c r="O52" s="12"/>
      <c r="P52" s="12"/>
      <c r="Q52" s="12"/>
      <c r="R52" s="5"/>
      <c r="S52" s="5"/>
      <c r="T52" s="5"/>
      <c r="U52" s="5"/>
      <c r="V52" s="5"/>
      <c r="W52" s="5"/>
      <c r="X52" s="5"/>
      <c r="Y52" s="5"/>
      <c r="Z52" s="5"/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</row>
    <row r="53" spans="1:196" ht="12.75">
      <c r="A53" s="184" t="s">
        <v>688</v>
      </c>
      <c r="B53" s="56">
        <v>2450</v>
      </c>
      <c r="C53" s="136" t="s">
        <v>390</v>
      </c>
      <c r="D53" s="67">
        <v>386.18</v>
      </c>
      <c r="E53" s="133">
        <v>0</v>
      </c>
      <c r="F53" s="71">
        <v>0</v>
      </c>
      <c r="G53" s="36">
        <v>268.49</v>
      </c>
      <c r="H53" s="36">
        <v>187.65</v>
      </c>
      <c r="I53" s="86">
        <v>386.18</v>
      </c>
      <c r="J53" s="86">
        <v>0</v>
      </c>
      <c r="K53" s="86">
        <v>0</v>
      </c>
      <c r="L53" s="338"/>
      <c r="M53" s="339"/>
      <c r="N53" s="102"/>
      <c r="O53" s="12"/>
      <c r="P53" s="12"/>
      <c r="Q53" s="12"/>
      <c r="R53" s="5"/>
      <c r="S53" s="5"/>
      <c r="T53" s="5"/>
      <c r="U53" s="5"/>
      <c r="V53" s="5"/>
      <c r="W53" s="5"/>
      <c r="X53" s="5"/>
      <c r="Y53" s="5"/>
      <c r="Z53" s="5"/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</row>
    <row r="54" spans="1:196" ht="12.75">
      <c r="A54" s="184" t="s">
        <v>689</v>
      </c>
      <c r="B54" s="56">
        <v>2451</v>
      </c>
      <c r="C54" s="128" t="s">
        <v>535</v>
      </c>
      <c r="D54" s="67">
        <v>90.81</v>
      </c>
      <c r="E54" s="133">
        <v>0</v>
      </c>
      <c r="F54" s="71">
        <v>0</v>
      </c>
      <c r="G54" s="36">
        <v>168.9</v>
      </c>
      <c r="H54" s="36">
        <v>601.68</v>
      </c>
      <c r="I54" s="86">
        <v>52.59</v>
      </c>
      <c r="J54" s="86">
        <v>0</v>
      </c>
      <c r="K54" s="86">
        <v>0</v>
      </c>
      <c r="L54" s="338"/>
      <c r="M54" s="339"/>
      <c r="N54" s="102"/>
      <c r="O54" s="12"/>
      <c r="P54" s="12"/>
      <c r="Q54" s="12"/>
      <c r="R54" s="5"/>
      <c r="S54" s="5"/>
      <c r="T54" s="5"/>
      <c r="U54" s="5"/>
      <c r="V54" s="5"/>
      <c r="W54" s="5"/>
      <c r="X54" s="5"/>
      <c r="Y54" s="5"/>
      <c r="Z54" s="5"/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</row>
    <row r="55" spans="1:196" ht="12.75">
      <c r="A55" s="184" t="s">
        <v>690</v>
      </c>
      <c r="B55" s="56">
        <v>2453</v>
      </c>
      <c r="C55" s="261" t="s">
        <v>472</v>
      </c>
      <c r="D55" s="67"/>
      <c r="E55" s="133"/>
      <c r="F55" s="71"/>
      <c r="G55" s="36"/>
      <c r="H55" s="36"/>
      <c r="I55" s="262">
        <v>357.49</v>
      </c>
      <c r="J55" s="262">
        <v>0</v>
      </c>
      <c r="K55" s="263">
        <v>0</v>
      </c>
      <c r="L55" s="112" t="s">
        <v>50</v>
      </c>
      <c r="M55" s="256">
        <v>1356</v>
      </c>
      <c r="N55" s="106"/>
      <c r="O55" s="12"/>
      <c r="P55" s="12"/>
      <c r="Q55" s="12"/>
      <c r="R55" s="5"/>
      <c r="S55" s="5"/>
      <c r="T55" s="5"/>
      <c r="U55" s="5"/>
      <c r="V55" s="5"/>
      <c r="W55" s="5"/>
      <c r="X55" s="5"/>
      <c r="Y55" s="5"/>
      <c r="Z55" s="5"/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</row>
    <row r="56" spans="1:196" ht="12.75">
      <c r="A56" s="184" t="s">
        <v>691</v>
      </c>
      <c r="B56" s="56">
        <v>2454</v>
      </c>
      <c r="C56" s="114" t="s">
        <v>316</v>
      </c>
      <c r="D56" s="67"/>
      <c r="E56" s="133"/>
      <c r="F56" s="71"/>
      <c r="G56" s="36"/>
      <c r="H56" s="36"/>
      <c r="I56" s="86">
        <v>235.07</v>
      </c>
      <c r="J56" s="86">
        <v>0</v>
      </c>
      <c r="K56" s="86">
        <v>0</v>
      </c>
      <c r="L56" s="112" t="s">
        <v>49</v>
      </c>
      <c r="M56" s="256">
        <v>1256.67</v>
      </c>
      <c r="N56" s="106"/>
      <c r="O56" s="12"/>
      <c r="P56" s="12"/>
      <c r="Q56" s="12"/>
      <c r="R56" s="5"/>
      <c r="S56" s="5"/>
      <c r="T56" s="5"/>
      <c r="U56" s="5"/>
      <c r="V56" s="5"/>
      <c r="W56" s="5"/>
      <c r="X56" s="5"/>
      <c r="Y56" s="5"/>
      <c r="Z56" s="5"/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</row>
    <row r="57" spans="1:196" ht="12.75">
      <c r="A57" s="184" t="s">
        <v>692</v>
      </c>
      <c r="B57" s="56">
        <v>2455</v>
      </c>
      <c r="C57" s="128" t="s">
        <v>317</v>
      </c>
      <c r="D57" s="67">
        <v>675.06</v>
      </c>
      <c r="E57" s="133">
        <v>314.63</v>
      </c>
      <c r="F57" s="71">
        <v>18.07</v>
      </c>
      <c r="G57" s="36">
        <v>849.02</v>
      </c>
      <c r="H57" s="36">
        <v>2215.74</v>
      </c>
      <c r="I57" s="86">
        <v>422.39</v>
      </c>
      <c r="J57" s="86">
        <v>314.63</v>
      </c>
      <c r="K57" s="86">
        <v>18.07</v>
      </c>
      <c r="L57" s="112" t="s">
        <v>48</v>
      </c>
      <c r="M57" s="256">
        <v>714</v>
      </c>
      <c r="N57" s="106"/>
      <c r="O57" s="107"/>
      <c r="P57" s="107"/>
      <c r="Q57" s="10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</row>
    <row r="58" spans="1:196" s="15" customFormat="1" ht="12.75" customHeight="1">
      <c r="A58" s="184" t="s">
        <v>693</v>
      </c>
      <c r="B58" s="56">
        <v>2456</v>
      </c>
      <c r="C58" s="264" t="s">
        <v>318</v>
      </c>
      <c r="D58" s="67">
        <v>1462.24</v>
      </c>
      <c r="E58" s="133">
        <v>0</v>
      </c>
      <c r="F58" s="71">
        <v>0</v>
      </c>
      <c r="G58" s="36">
        <v>396.45</v>
      </c>
      <c r="H58" s="36">
        <v>1968.66</v>
      </c>
      <c r="I58" s="86">
        <v>1156.99</v>
      </c>
      <c r="J58" s="86">
        <v>0</v>
      </c>
      <c r="K58" s="86">
        <v>0</v>
      </c>
      <c r="L58" s="112" t="s">
        <v>55</v>
      </c>
      <c r="M58" s="256">
        <v>1906</v>
      </c>
      <c r="N58" s="54"/>
      <c r="O58" s="54"/>
      <c r="P58" s="54"/>
      <c r="Q58" s="5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</row>
    <row r="59" spans="1:196" ht="12.75">
      <c r="A59" s="184" t="s">
        <v>694</v>
      </c>
      <c r="B59" s="56">
        <v>2425</v>
      </c>
      <c r="C59" s="261" t="s">
        <v>519</v>
      </c>
      <c r="D59" s="67">
        <v>100.43</v>
      </c>
      <c r="E59" s="133">
        <v>0</v>
      </c>
      <c r="F59" s="71">
        <v>0</v>
      </c>
      <c r="G59" s="36"/>
      <c r="H59" s="36"/>
      <c r="I59" s="86">
        <v>100.43</v>
      </c>
      <c r="J59" s="86">
        <v>0</v>
      </c>
      <c r="K59" s="86">
        <v>0</v>
      </c>
      <c r="L59" s="101"/>
      <c r="M59" s="256"/>
      <c r="N59" s="102"/>
      <c r="O59" s="12"/>
      <c r="P59" s="12"/>
      <c r="Q59" s="12"/>
      <c r="R59" s="5"/>
      <c r="S59" s="5"/>
      <c r="T59" s="5"/>
      <c r="U59" s="5"/>
      <c r="V59" s="5"/>
      <c r="W59" s="5"/>
      <c r="X59" s="5"/>
      <c r="Y59" s="5"/>
      <c r="Z59" s="5"/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</row>
    <row r="60" spans="1:196" ht="12.75">
      <c r="A60" s="184" t="s">
        <v>695</v>
      </c>
      <c r="B60" s="56" t="s">
        <v>323</v>
      </c>
      <c r="C60" s="264" t="s">
        <v>324</v>
      </c>
      <c r="D60" s="67">
        <v>1582.76</v>
      </c>
      <c r="E60" s="78">
        <v>0</v>
      </c>
      <c r="F60" s="71">
        <v>0</v>
      </c>
      <c r="G60" s="36">
        <v>1161</v>
      </c>
      <c r="H60" s="36"/>
      <c r="I60" s="86">
        <v>1232.27</v>
      </c>
      <c r="J60" s="86">
        <v>0</v>
      </c>
      <c r="K60" s="86">
        <v>0</v>
      </c>
      <c r="L60" s="101"/>
      <c r="M60" s="256"/>
      <c r="N60" s="102"/>
      <c r="O60" s="12"/>
      <c r="P60" s="12"/>
      <c r="Q60" s="12"/>
      <c r="R60" s="5"/>
      <c r="S60" s="5"/>
      <c r="T60" s="5"/>
      <c r="U60" s="5"/>
      <c r="V60" s="5"/>
      <c r="W60" s="5"/>
      <c r="X60" s="5"/>
      <c r="Y60" s="5"/>
      <c r="Z60" s="5"/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</row>
    <row r="61" spans="1:196" ht="12.75">
      <c r="A61" s="184" t="s">
        <v>696</v>
      </c>
      <c r="B61" s="265">
        <v>2002</v>
      </c>
      <c r="C61" s="266" t="s">
        <v>325</v>
      </c>
      <c r="D61" s="67">
        <v>1349.93</v>
      </c>
      <c r="E61" s="78">
        <v>0</v>
      </c>
      <c r="F61" s="71">
        <v>0</v>
      </c>
      <c r="G61" s="36">
        <v>1161</v>
      </c>
      <c r="H61" s="36"/>
      <c r="I61" s="86">
        <v>1236.67</v>
      </c>
      <c r="J61" s="86">
        <v>0</v>
      </c>
      <c r="K61" s="86">
        <v>0</v>
      </c>
      <c r="L61" s="101"/>
      <c r="M61" s="256"/>
      <c r="N61" s="102"/>
      <c r="O61" s="12"/>
      <c r="P61" s="12"/>
      <c r="Q61" s="12"/>
      <c r="R61" s="5"/>
      <c r="S61" s="5"/>
      <c r="T61" s="5"/>
      <c r="U61" s="5"/>
      <c r="V61" s="5"/>
      <c r="W61" s="5"/>
      <c r="X61" s="5"/>
      <c r="Y61" s="5"/>
      <c r="Z61" s="5"/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</row>
    <row r="62" spans="1:196" ht="12.75">
      <c r="A62" s="184" t="s">
        <v>697</v>
      </c>
      <c r="B62" s="18" t="s">
        <v>234</v>
      </c>
      <c r="C62" s="264" t="s">
        <v>322</v>
      </c>
      <c r="D62" s="67">
        <v>1971.8</v>
      </c>
      <c r="E62" s="78">
        <v>0</v>
      </c>
      <c r="F62" s="71">
        <v>0</v>
      </c>
      <c r="G62" s="36"/>
      <c r="H62" s="36"/>
      <c r="I62" s="86">
        <v>1286.96</v>
      </c>
      <c r="J62" s="86">
        <v>0</v>
      </c>
      <c r="K62" s="86">
        <v>0</v>
      </c>
      <c r="L62" s="101"/>
      <c r="M62" s="256"/>
      <c r="N62" s="102"/>
      <c r="O62" s="12"/>
      <c r="P62" s="12"/>
      <c r="Q62" s="12"/>
      <c r="R62" s="5"/>
      <c r="S62" s="5"/>
      <c r="T62" s="5"/>
      <c r="U62" s="5"/>
      <c r="V62" s="5"/>
      <c r="W62" s="5"/>
      <c r="X62" s="5"/>
      <c r="Y62" s="5"/>
      <c r="Z62" s="5"/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</row>
    <row r="63" spans="1:196" ht="12.75">
      <c r="A63" s="184" t="s">
        <v>698</v>
      </c>
      <c r="B63" s="164">
        <v>2457</v>
      </c>
      <c r="C63" s="267" t="s">
        <v>319</v>
      </c>
      <c r="D63" s="66">
        <v>165</v>
      </c>
      <c r="E63" s="69">
        <v>0</v>
      </c>
      <c r="F63" s="71">
        <v>0</v>
      </c>
      <c r="G63" s="36"/>
      <c r="H63" s="36"/>
      <c r="I63" s="86">
        <v>165</v>
      </c>
      <c r="J63" s="86">
        <v>0</v>
      </c>
      <c r="K63" s="86">
        <v>0</v>
      </c>
      <c r="L63" s="101"/>
      <c r="M63" s="256"/>
      <c r="N63" s="108"/>
      <c r="O63" s="109"/>
      <c r="P63" s="109"/>
      <c r="Q63" s="109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</row>
    <row r="64" spans="1:196" ht="12.75">
      <c r="A64" s="184" t="s">
        <v>699</v>
      </c>
      <c r="B64" s="17" t="s">
        <v>710</v>
      </c>
      <c r="C64" s="116" t="s">
        <v>56</v>
      </c>
      <c r="D64" s="66"/>
      <c r="E64" s="69"/>
      <c r="F64" s="71"/>
      <c r="G64" s="36"/>
      <c r="H64" s="36"/>
      <c r="I64" s="86">
        <v>0</v>
      </c>
      <c r="J64" s="86">
        <v>1504.29</v>
      </c>
      <c r="K64" s="86">
        <v>0</v>
      </c>
      <c r="L64" s="101"/>
      <c r="M64" s="256"/>
      <c r="N64" s="108"/>
      <c r="O64" s="109"/>
      <c r="P64" s="109"/>
      <c r="Q64" s="109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</row>
    <row r="65" spans="1:196" ht="12.75">
      <c r="A65" s="184" t="s">
        <v>700</v>
      </c>
      <c r="B65" s="164" t="s">
        <v>320</v>
      </c>
      <c r="C65" s="267" t="s">
        <v>321</v>
      </c>
      <c r="D65" s="66">
        <v>150.11</v>
      </c>
      <c r="E65" s="69">
        <v>0</v>
      </c>
      <c r="F65" s="71">
        <v>0</v>
      </c>
      <c r="G65" s="36"/>
      <c r="H65" s="36"/>
      <c r="I65" s="86">
        <v>100.1</v>
      </c>
      <c r="J65" s="86">
        <v>0</v>
      </c>
      <c r="K65" s="86">
        <v>0</v>
      </c>
      <c r="L65" s="101"/>
      <c r="M65" s="256"/>
      <c r="N65" s="102"/>
      <c r="O65" s="12"/>
      <c r="P65" s="12"/>
      <c r="Q65" s="12"/>
      <c r="R65" s="5"/>
      <c r="S65" s="5"/>
      <c r="T65" s="5"/>
      <c r="U65" s="5"/>
      <c r="V65" s="5"/>
      <c r="W65" s="5"/>
      <c r="X65" s="5"/>
      <c r="Y65" s="5"/>
      <c r="Z65" s="5"/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</row>
    <row r="66" spans="1:196" ht="13.5" thickBot="1">
      <c r="A66" s="195" t="s">
        <v>701</v>
      </c>
      <c r="B66" s="271" t="s">
        <v>80</v>
      </c>
      <c r="C66" s="272" t="s">
        <v>364</v>
      </c>
      <c r="D66" s="214">
        <v>0</v>
      </c>
      <c r="E66" s="273">
        <v>0</v>
      </c>
      <c r="F66" s="274">
        <v>9.43</v>
      </c>
      <c r="G66" s="275"/>
      <c r="H66" s="275"/>
      <c r="I66" s="96">
        <v>0</v>
      </c>
      <c r="J66" s="96">
        <v>0</v>
      </c>
      <c r="K66" s="96">
        <v>9.43</v>
      </c>
      <c r="L66" s="104"/>
      <c r="M66" s="276"/>
      <c r="N66" s="102"/>
      <c r="O66" s="12"/>
      <c r="P66" s="12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</row>
    <row r="67" spans="1:196" ht="13.5" thickBot="1">
      <c r="A67" s="268"/>
      <c r="B67" s="188"/>
      <c r="C67" s="204" t="s">
        <v>761</v>
      </c>
      <c r="D67" s="189">
        <f>SUM(D4:D66)</f>
        <v>22525.960000000003</v>
      </c>
      <c r="E67" s="190">
        <f>SUM(E4:E66)</f>
        <v>4151.860000000001</v>
      </c>
      <c r="F67" s="191">
        <f>SUM(F4:F66)</f>
        <v>315.58000000000004</v>
      </c>
      <c r="G67" s="269">
        <f>SUM(G4:G66)</f>
        <v>34453.16000000001</v>
      </c>
      <c r="H67" s="269">
        <f>SUM(H4:H66)</f>
        <v>45509.59000000001</v>
      </c>
      <c r="I67" s="229">
        <f>SUM(I3:I66)</f>
        <v>18546.089999999997</v>
      </c>
      <c r="J67" s="229">
        <f>SUM(J3:J66)</f>
        <v>5261.52</v>
      </c>
      <c r="K67" s="229">
        <f>SUM(K3:K66)</f>
        <v>332.58000000000004</v>
      </c>
      <c r="L67" s="270"/>
      <c r="M67" s="277">
        <f>SUM(M3:M66)</f>
        <v>55678.67</v>
      </c>
      <c r="N67" s="102"/>
      <c r="O67" s="12"/>
      <c r="P67" s="12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ht="13.5" thickTop="1"/>
  </sheetData>
  <mergeCells count="47">
    <mergeCell ref="L4:L6"/>
    <mergeCell ref="M4:M6"/>
    <mergeCell ref="L7:L8"/>
    <mergeCell ref="M7:M8"/>
    <mergeCell ref="L48:L49"/>
    <mergeCell ref="M48:M49"/>
    <mergeCell ref="L51:L54"/>
    <mergeCell ref="M51:M54"/>
    <mergeCell ref="L19:L21"/>
    <mergeCell ref="M19:M21"/>
    <mergeCell ref="L9:L18"/>
    <mergeCell ref="M9:M18"/>
    <mergeCell ref="L32:L36"/>
    <mergeCell ref="M32:M36"/>
    <mergeCell ref="L44:L45"/>
    <mergeCell ref="M44:M45"/>
    <mergeCell ref="M38:M41"/>
    <mergeCell ref="L22:L24"/>
    <mergeCell ref="M22:M24"/>
    <mergeCell ref="A29:A31"/>
    <mergeCell ref="B29:B31"/>
    <mergeCell ref="C29:C31"/>
    <mergeCell ref="I29:I31"/>
    <mergeCell ref="J29:J31"/>
    <mergeCell ref="K29:K31"/>
    <mergeCell ref="M29:M31"/>
    <mergeCell ref="L46:L47"/>
    <mergeCell ref="M46:M47"/>
    <mergeCell ref="A37:A38"/>
    <mergeCell ref="B37:B38"/>
    <mergeCell ref="C37:C38"/>
    <mergeCell ref="I37:I38"/>
    <mergeCell ref="J37:J38"/>
    <mergeCell ref="K37:K38"/>
    <mergeCell ref="L38:L40"/>
    <mergeCell ref="J40:J41"/>
    <mergeCell ref="K40:K41"/>
    <mergeCell ref="A40:A41"/>
    <mergeCell ref="B40:B41"/>
    <mergeCell ref="C40:C41"/>
    <mergeCell ref="I40:I41"/>
    <mergeCell ref="J42:J43"/>
    <mergeCell ref="K42:K43"/>
    <mergeCell ref="A42:A43"/>
    <mergeCell ref="B42:B43"/>
    <mergeCell ref="C42:C43"/>
    <mergeCell ref="I42:I43"/>
  </mergeCells>
  <printOptions horizontalCentered="1"/>
  <pageMargins left="0.48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&amp;LPE/WSPÓLNOTY/2012&amp;CCzęść II&amp;RZałącznik nr 1 do wzoru umowy 
</oddHeader>
    <oddFooter>&amp;CStrona &amp;P z &amp;N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N50"/>
  <sheetViews>
    <sheetView zoomScale="120" zoomScaleNormal="120" workbookViewId="0" topLeftCell="A1">
      <pane xSplit="3" ySplit="1" topLeftCell="I17" activePane="bottomRight" state="frozen"/>
      <selection pane="topLeft" activeCell="Z44" sqref="Z44"/>
      <selection pane="topRight" activeCell="Z44" sqref="Z44"/>
      <selection pane="bottomLeft" activeCell="Z44" sqref="Z44"/>
      <selection pane="bottomRight" activeCell="M25" sqref="M25"/>
    </sheetView>
  </sheetViews>
  <sheetFormatPr defaultColWidth="9.140625" defaultRowHeight="12.75"/>
  <cols>
    <col min="1" max="1" width="3.00390625" style="0" bestFit="1" customWidth="1"/>
    <col min="2" max="2" width="5.421875" style="0" customWidth="1"/>
    <col min="3" max="3" width="18.8515625" style="0" customWidth="1"/>
    <col min="4" max="4" width="8.421875" style="0" hidden="1" customWidth="1"/>
    <col min="5" max="5" width="10.7109375" style="0" hidden="1" customWidth="1"/>
    <col min="6" max="6" width="9.57421875" style="0" hidden="1" customWidth="1"/>
    <col min="7" max="8" width="9.8515625" style="0" hidden="1" customWidth="1"/>
    <col min="9" max="9" width="10.57421875" style="0" bestFit="1" customWidth="1"/>
    <col min="10" max="10" width="9.7109375" style="0" bestFit="1" customWidth="1"/>
    <col min="11" max="11" width="9.28125" style="0" bestFit="1" customWidth="1"/>
    <col min="12" max="12" width="9.140625" style="89" customWidth="1"/>
    <col min="13" max="13" width="12.28125" style="118" customWidth="1"/>
  </cols>
  <sheetData>
    <row r="1" spans="1:196" ht="64.5" customHeight="1" thickTop="1">
      <c r="A1" s="148" t="s">
        <v>326</v>
      </c>
      <c r="B1" s="149" t="s">
        <v>327</v>
      </c>
      <c r="C1" s="149" t="s">
        <v>328</v>
      </c>
      <c r="D1" s="150" t="s">
        <v>329</v>
      </c>
      <c r="E1" s="151" t="s">
        <v>330</v>
      </c>
      <c r="F1" s="206" t="s">
        <v>170</v>
      </c>
      <c r="G1" s="153" t="s">
        <v>331</v>
      </c>
      <c r="H1" s="153" t="s">
        <v>332</v>
      </c>
      <c r="I1" s="154" t="s">
        <v>124</v>
      </c>
      <c r="J1" s="154" t="s">
        <v>125</v>
      </c>
      <c r="K1" s="155" t="s">
        <v>126</v>
      </c>
      <c r="L1" s="247" t="s">
        <v>20</v>
      </c>
      <c r="M1" s="248" t="s">
        <v>21</v>
      </c>
      <c r="N1" s="7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ht="14.2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17"/>
      <c r="M2" s="159" t="s">
        <v>315</v>
      </c>
      <c r="N2" s="7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ht="12.75">
      <c r="A3" s="184" t="s">
        <v>643</v>
      </c>
      <c r="B3" s="56">
        <v>3437</v>
      </c>
      <c r="C3" s="128" t="s">
        <v>230</v>
      </c>
      <c r="D3" s="67">
        <v>640.19</v>
      </c>
      <c r="E3" s="78">
        <v>85.69</v>
      </c>
      <c r="F3" s="77">
        <v>0</v>
      </c>
      <c r="G3" s="36">
        <v>732.93</v>
      </c>
      <c r="H3" s="36">
        <v>817.15</v>
      </c>
      <c r="I3" s="86">
        <v>587.07</v>
      </c>
      <c r="J3" s="86">
        <v>85.69</v>
      </c>
      <c r="K3" s="86">
        <v>0</v>
      </c>
      <c r="L3" s="366" t="s">
        <v>537</v>
      </c>
      <c r="M3" s="377">
        <v>3053</v>
      </c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ht="12.75">
      <c r="A4" s="184" t="s">
        <v>644</v>
      </c>
      <c r="B4" s="56">
        <v>3410</v>
      </c>
      <c r="C4" s="128" t="s">
        <v>223</v>
      </c>
      <c r="D4" s="67">
        <v>364.98</v>
      </c>
      <c r="E4" s="78">
        <v>84.78</v>
      </c>
      <c r="F4" s="76">
        <v>0</v>
      </c>
      <c r="G4" s="30">
        <v>301.53</v>
      </c>
      <c r="H4" s="30">
        <v>0</v>
      </c>
      <c r="I4" s="86">
        <v>364.98</v>
      </c>
      <c r="J4" s="86">
        <v>84.78</v>
      </c>
      <c r="K4" s="86">
        <v>0</v>
      </c>
      <c r="L4" s="376"/>
      <c r="M4" s="377"/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ht="12.75">
      <c r="A5" s="184" t="s">
        <v>645</v>
      </c>
      <c r="B5" s="56">
        <v>3432</v>
      </c>
      <c r="C5" s="128" t="s">
        <v>225</v>
      </c>
      <c r="D5" s="67">
        <v>283.57</v>
      </c>
      <c r="E5" s="78">
        <v>0</v>
      </c>
      <c r="F5" s="76">
        <v>0</v>
      </c>
      <c r="G5" s="30">
        <v>139.15</v>
      </c>
      <c r="H5" s="30">
        <v>57</v>
      </c>
      <c r="I5" s="86">
        <v>244.81</v>
      </c>
      <c r="J5" s="86">
        <v>0</v>
      </c>
      <c r="K5" s="86">
        <v>0</v>
      </c>
      <c r="L5" s="366" t="s">
        <v>536</v>
      </c>
      <c r="M5" s="377">
        <v>8566.2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ht="12.75">
      <c r="A6" s="184" t="s">
        <v>646</v>
      </c>
      <c r="B6" s="56">
        <v>3433</v>
      </c>
      <c r="C6" s="128" t="s">
        <v>226</v>
      </c>
      <c r="D6" s="67">
        <v>139.6</v>
      </c>
      <c r="E6" s="78">
        <v>0</v>
      </c>
      <c r="F6" s="76">
        <v>0</v>
      </c>
      <c r="G6" s="30">
        <v>974.23</v>
      </c>
      <c r="H6" s="30">
        <v>814.58</v>
      </c>
      <c r="I6" s="86">
        <v>104.64</v>
      </c>
      <c r="J6" s="86">
        <v>0</v>
      </c>
      <c r="K6" s="86">
        <v>0</v>
      </c>
      <c r="L6" s="376"/>
      <c r="M6" s="377"/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2.75">
      <c r="A7" s="184" t="s">
        <v>647</v>
      </c>
      <c r="B7" s="56">
        <v>3434</v>
      </c>
      <c r="C7" s="128" t="s">
        <v>227</v>
      </c>
      <c r="D7" s="67">
        <v>240.21</v>
      </c>
      <c r="E7" s="78">
        <v>66.54</v>
      </c>
      <c r="F7" s="76">
        <v>0</v>
      </c>
      <c r="G7" s="30">
        <v>240.99</v>
      </c>
      <c r="H7" s="30">
        <v>675.18</v>
      </c>
      <c r="I7" s="86">
        <v>199.33</v>
      </c>
      <c r="J7" s="86">
        <v>66.54</v>
      </c>
      <c r="K7" s="86">
        <v>0</v>
      </c>
      <c r="L7" s="376"/>
      <c r="M7" s="377"/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2.75">
      <c r="A8" s="184" t="s">
        <v>648</v>
      </c>
      <c r="B8" s="56">
        <v>3435</v>
      </c>
      <c r="C8" s="128" t="s">
        <v>228</v>
      </c>
      <c r="D8" s="66">
        <v>63.32</v>
      </c>
      <c r="E8" s="133">
        <v>0</v>
      </c>
      <c r="F8" s="76">
        <v>0</v>
      </c>
      <c r="G8" s="30">
        <v>548.92</v>
      </c>
      <c r="H8" s="30">
        <v>1263.68</v>
      </c>
      <c r="I8" s="86">
        <v>31.69</v>
      </c>
      <c r="J8" s="86">
        <v>0</v>
      </c>
      <c r="K8" s="86">
        <v>0</v>
      </c>
      <c r="L8" s="376"/>
      <c r="M8" s="377"/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2.75">
      <c r="A9" s="184" t="s">
        <v>649</v>
      </c>
      <c r="B9" s="56">
        <v>3436</v>
      </c>
      <c r="C9" s="128" t="s">
        <v>229</v>
      </c>
      <c r="D9" s="67">
        <v>475.77</v>
      </c>
      <c r="E9" s="78">
        <v>68.71</v>
      </c>
      <c r="F9" s="77">
        <v>0</v>
      </c>
      <c r="G9" s="36">
        <v>371.37</v>
      </c>
      <c r="H9" s="36">
        <v>0</v>
      </c>
      <c r="I9" s="86">
        <v>233.96</v>
      </c>
      <c r="J9" s="86">
        <v>68.71</v>
      </c>
      <c r="K9" s="86">
        <v>0</v>
      </c>
      <c r="L9" s="376"/>
      <c r="M9" s="377"/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ht="12.75">
      <c r="A10" s="184" t="s">
        <v>650</v>
      </c>
      <c r="B10" s="56">
        <v>3445</v>
      </c>
      <c r="C10" s="128" t="s">
        <v>231</v>
      </c>
      <c r="D10" s="67">
        <v>65.66</v>
      </c>
      <c r="E10" s="78">
        <v>276.68</v>
      </c>
      <c r="F10" s="77">
        <v>0</v>
      </c>
      <c r="G10" s="36"/>
      <c r="H10" s="36"/>
      <c r="I10" s="86">
        <v>65.66</v>
      </c>
      <c r="J10" s="86">
        <v>146.1</v>
      </c>
      <c r="K10" s="86">
        <v>0</v>
      </c>
      <c r="L10" s="91" t="s">
        <v>541</v>
      </c>
      <c r="M10" s="183">
        <v>51</v>
      </c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ht="12.75">
      <c r="A11" s="184" t="s">
        <v>651</v>
      </c>
      <c r="B11" s="56">
        <v>3472</v>
      </c>
      <c r="C11" s="136" t="s">
        <v>235</v>
      </c>
      <c r="D11" s="67">
        <v>1889.96</v>
      </c>
      <c r="E11" s="78">
        <v>393.76</v>
      </c>
      <c r="F11" s="77">
        <v>0</v>
      </c>
      <c r="G11" s="36"/>
      <c r="H11" s="36"/>
      <c r="I11" s="86">
        <v>1724.07</v>
      </c>
      <c r="J11" s="86">
        <v>393.76</v>
      </c>
      <c r="K11" s="86">
        <v>0</v>
      </c>
      <c r="L11" s="91" t="s">
        <v>538</v>
      </c>
      <c r="M11" s="183"/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12.75">
      <c r="A12" s="184" t="s">
        <v>652</v>
      </c>
      <c r="B12" s="56">
        <v>3469</v>
      </c>
      <c r="C12" s="135" t="s">
        <v>496</v>
      </c>
      <c r="D12" s="67">
        <v>744.03</v>
      </c>
      <c r="E12" s="78">
        <v>0</v>
      </c>
      <c r="F12" s="77">
        <v>0</v>
      </c>
      <c r="G12" s="36">
        <v>1149.18</v>
      </c>
      <c r="H12" s="36">
        <v>399.61</v>
      </c>
      <c r="I12" s="86">
        <v>533.88</v>
      </c>
      <c r="J12" s="86">
        <v>0</v>
      </c>
      <c r="K12" s="86">
        <v>0</v>
      </c>
      <c r="L12" s="366" t="s">
        <v>543</v>
      </c>
      <c r="M12" s="377">
        <v>2257.2</v>
      </c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12.75">
      <c r="A13" s="184" t="s">
        <v>653</v>
      </c>
      <c r="B13" s="56">
        <v>3470</v>
      </c>
      <c r="C13" s="135" t="s">
        <v>497</v>
      </c>
      <c r="D13" s="67">
        <v>536.4</v>
      </c>
      <c r="E13" s="78">
        <v>0</v>
      </c>
      <c r="F13" s="77">
        <v>0</v>
      </c>
      <c r="G13" s="36"/>
      <c r="H13" s="36"/>
      <c r="I13" s="86">
        <v>434.09</v>
      </c>
      <c r="J13" s="86">
        <v>0</v>
      </c>
      <c r="K13" s="86">
        <v>0</v>
      </c>
      <c r="L13" s="376"/>
      <c r="M13" s="377"/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12.75">
      <c r="A14" s="184" t="s">
        <v>654</v>
      </c>
      <c r="B14" s="56">
        <v>3476</v>
      </c>
      <c r="C14" s="128" t="s">
        <v>57</v>
      </c>
      <c r="D14" s="66">
        <v>26.73</v>
      </c>
      <c r="E14" s="133">
        <v>119.76</v>
      </c>
      <c r="F14" s="76">
        <v>0</v>
      </c>
      <c r="G14" s="30">
        <v>88.43</v>
      </c>
      <c r="H14" s="30">
        <v>0</v>
      </c>
      <c r="I14" s="86">
        <v>26.73</v>
      </c>
      <c r="J14" s="86">
        <v>119.76</v>
      </c>
      <c r="K14" s="86">
        <v>0</v>
      </c>
      <c r="L14" s="376"/>
      <c r="M14" s="377"/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12.75">
      <c r="A15" s="184" t="s">
        <v>655</v>
      </c>
      <c r="B15" s="56">
        <v>3478</v>
      </c>
      <c r="C15" s="114" t="s">
        <v>58</v>
      </c>
      <c r="D15" s="67">
        <v>160.59</v>
      </c>
      <c r="E15" s="78">
        <v>148.49</v>
      </c>
      <c r="F15" s="76">
        <v>0</v>
      </c>
      <c r="G15" s="30"/>
      <c r="H15" s="30"/>
      <c r="I15" s="86">
        <v>160.59</v>
      </c>
      <c r="J15" s="86">
        <v>148.49</v>
      </c>
      <c r="K15" s="86">
        <v>0</v>
      </c>
      <c r="L15" s="376"/>
      <c r="M15" s="377"/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12.75">
      <c r="A16" s="184" t="s">
        <v>656</v>
      </c>
      <c r="B16" s="56">
        <v>3480</v>
      </c>
      <c r="C16" s="128" t="s">
        <v>59</v>
      </c>
      <c r="D16" s="67">
        <v>187.03</v>
      </c>
      <c r="E16" s="78">
        <v>27.3</v>
      </c>
      <c r="F16" s="76">
        <v>0</v>
      </c>
      <c r="G16" s="30"/>
      <c r="H16" s="30"/>
      <c r="I16" s="86">
        <v>187.03</v>
      </c>
      <c r="J16" s="86">
        <v>27.3</v>
      </c>
      <c r="K16" s="86">
        <v>0</v>
      </c>
      <c r="L16" s="376"/>
      <c r="M16" s="377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12.75">
      <c r="A17" s="184" t="s">
        <v>657</v>
      </c>
      <c r="B17" s="56">
        <v>3481</v>
      </c>
      <c r="C17" s="128" t="s">
        <v>60</v>
      </c>
      <c r="D17" s="67">
        <v>182.35</v>
      </c>
      <c r="E17" s="78">
        <v>155.96</v>
      </c>
      <c r="F17" s="76">
        <v>0</v>
      </c>
      <c r="G17" s="30">
        <v>54.88</v>
      </c>
      <c r="H17" s="30">
        <v>5.78</v>
      </c>
      <c r="I17" s="86">
        <v>69.29</v>
      </c>
      <c r="J17" s="86">
        <v>155.96</v>
      </c>
      <c r="K17" s="86">
        <v>0</v>
      </c>
      <c r="L17" s="376"/>
      <c r="M17" s="377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12.75">
      <c r="A18" s="184" t="s">
        <v>658</v>
      </c>
      <c r="B18" s="56">
        <v>3482</v>
      </c>
      <c r="C18" s="128" t="s">
        <v>61</v>
      </c>
      <c r="D18" s="67">
        <v>278.41</v>
      </c>
      <c r="E18" s="78">
        <v>140.16</v>
      </c>
      <c r="F18" s="76">
        <v>0</v>
      </c>
      <c r="G18" s="30"/>
      <c r="H18" s="30"/>
      <c r="I18" s="86">
        <v>278.41</v>
      </c>
      <c r="J18" s="86">
        <v>140.16</v>
      </c>
      <c r="K18" s="86">
        <v>0</v>
      </c>
      <c r="L18" s="376"/>
      <c r="M18" s="377"/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12.75">
      <c r="A19" s="184" t="s">
        <v>659</v>
      </c>
      <c r="B19" s="56">
        <v>3416</v>
      </c>
      <c r="C19" s="128" t="s">
        <v>224</v>
      </c>
      <c r="D19" s="67">
        <v>119.34</v>
      </c>
      <c r="E19" s="78">
        <v>0</v>
      </c>
      <c r="F19" s="76">
        <v>0</v>
      </c>
      <c r="G19" s="30"/>
      <c r="H19" s="30"/>
      <c r="I19" s="86">
        <v>119.34</v>
      </c>
      <c r="J19" s="86">
        <v>0</v>
      </c>
      <c r="K19" s="86">
        <v>0</v>
      </c>
      <c r="L19" s="376"/>
      <c r="M19" s="377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12.75">
      <c r="A20" s="184" t="s">
        <v>660</v>
      </c>
      <c r="B20" s="56">
        <v>3483</v>
      </c>
      <c r="C20" s="136" t="s">
        <v>397</v>
      </c>
      <c r="D20" s="67">
        <v>388.34</v>
      </c>
      <c r="E20" s="78">
        <v>302.44</v>
      </c>
      <c r="F20" s="76">
        <v>0</v>
      </c>
      <c r="G20" s="30"/>
      <c r="H20" s="30"/>
      <c r="I20" s="86">
        <v>319.29</v>
      </c>
      <c r="J20" s="86">
        <v>0</v>
      </c>
      <c r="K20" s="86">
        <v>0</v>
      </c>
      <c r="L20" s="376"/>
      <c r="M20" s="377"/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</row>
    <row r="21" spans="1:196" ht="12.75">
      <c r="A21" s="184" t="s">
        <v>661</v>
      </c>
      <c r="B21" s="56">
        <v>3484</v>
      </c>
      <c r="C21" s="128" t="s">
        <v>62</v>
      </c>
      <c r="D21" s="67">
        <v>418.57</v>
      </c>
      <c r="E21" s="78">
        <v>120.73</v>
      </c>
      <c r="F21" s="76">
        <v>0</v>
      </c>
      <c r="G21" s="30"/>
      <c r="H21" s="30"/>
      <c r="I21" s="86">
        <v>344.55</v>
      </c>
      <c r="J21" s="86">
        <v>59.85</v>
      </c>
      <c r="K21" s="86">
        <v>0</v>
      </c>
      <c r="L21" s="91" t="s">
        <v>539</v>
      </c>
      <c r="M21" s="183"/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</row>
    <row r="22" spans="1:196" ht="12.75">
      <c r="A22" s="184" t="s">
        <v>662</v>
      </c>
      <c r="B22" s="56">
        <v>3485</v>
      </c>
      <c r="C22" s="128" t="s">
        <v>63</v>
      </c>
      <c r="D22" s="67">
        <v>242.21</v>
      </c>
      <c r="E22" s="78">
        <v>0</v>
      </c>
      <c r="F22" s="76">
        <v>0</v>
      </c>
      <c r="G22" s="30"/>
      <c r="H22" s="30"/>
      <c r="I22" s="86">
        <v>223.21</v>
      </c>
      <c r="J22" s="86">
        <v>0</v>
      </c>
      <c r="K22" s="86">
        <v>0</v>
      </c>
      <c r="L22" s="91" t="s">
        <v>540</v>
      </c>
      <c r="M22" s="183"/>
      <c r="N22" s="32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ht="12.75">
      <c r="A23" s="184" t="s">
        <v>663</v>
      </c>
      <c r="B23" s="56">
        <v>3468</v>
      </c>
      <c r="C23" s="136" t="s">
        <v>396</v>
      </c>
      <c r="D23" s="67">
        <v>325.12</v>
      </c>
      <c r="E23" s="78">
        <v>195.87</v>
      </c>
      <c r="F23" s="77">
        <v>0</v>
      </c>
      <c r="G23" s="36">
        <v>99</v>
      </c>
      <c r="H23" s="36">
        <v>0</v>
      </c>
      <c r="I23" s="86">
        <v>226.12</v>
      </c>
      <c r="J23" s="86">
        <v>195.87</v>
      </c>
      <c r="K23" s="86">
        <v>0</v>
      </c>
      <c r="L23" s="91" t="s">
        <v>739</v>
      </c>
      <c r="M23" s="183"/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ht="12.75">
      <c r="A24" s="184" t="s">
        <v>664</v>
      </c>
      <c r="B24" s="56">
        <v>3449</v>
      </c>
      <c r="C24" s="136" t="s">
        <v>395</v>
      </c>
      <c r="D24" s="67">
        <v>339.11</v>
      </c>
      <c r="E24" s="78">
        <v>385.62</v>
      </c>
      <c r="F24" s="77">
        <v>0</v>
      </c>
      <c r="G24" s="36">
        <v>883</v>
      </c>
      <c r="H24" s="36">
        <v>0</v>
      </c>
      <c r="I24" s="86">
        <v>339.11</v>
      </c>
      <c r="J24" s="86">
        <v>323.89</v>
      </c>
      <c r="K24" s="86">
        <v>21.88</v>
      </c>
      <c r="L24" s="91"/>
      <c r="M24" s="18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ht="12.75">
      <c r="A25" s="184" t="s">
        <v>665</v>
      </c>
      <c r="B25" s="18" t="s">
        <v>731</v>
      </c>
      <c r="C25" s="135" t="s">
        <v>732</v>
      </c>
      <c r="D25" s="67"/>
      <c r="E25" s="78"/>
      <c r="F25" s="76"/>
      <c r="G25" s="30"/>
      <c r="H25" s="30"/>
      <c r="I25" s="147">
        <v>329.57</v>
      </c>
      <c r="J25" s="147">
        <v>193.01</v>
      </c>
      <c r="K25" s="86">
        <v>0</v>
      </c>
      <c r="L25" s="91"/>
      <c r="M25" s="18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ht="12.75">
      <c r="A26" s="184" t="s">
        <v>666</v>
      </c>
      <c r="B26" s="18" t="s">
        <v>734</v>
      </c>
      <c r="C26" s="135" t="s">
        <v>733</v>
      </c>
      <c r="D26" s="67"/>
      <c r="E26" s="78"/>
      <c r="F26" s="76"/>
      <c r="G26" s="30"/>
      <c r="H26" s="30"/>
      <c r="I26" s="147">
        <v>222.5</v>
      </c>
      <c r="J26" s="147">
        <v>35.55</v>
      </c>
      <c r="K26" s="86">
        <v>0</v>
      </c>
      <c r="L26" s="91"/>
      <c r="M26" s="18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ht="12.75">
      <c r="A27" s="184" t="s">
        <v>667</v>
      </c>
      <c r="B27" s="18" t="s">
        <v>736</v>
      </c>
      <c r="C27" s="135" t="s">
        <v>735</v>
      </c>
      <c r="D27" s="67"/>
      <c r="E27" s="78"/>
      <c r="F27" s="76"/>
      <c r="G27" s="30"/>
      <c r="H27" s="30"/>
      <c r="I27" s="147">
        <v>510.45</v>
      </c>
      <c r="J27" s="147">
        <v>40.92</v>
      </c>
      <c r="K27" s="86">
        <v>0</v>
      </c>
      <c r="L27" s="91"/>
      <c r="M27" s="183"/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</row>
    <row r="28" spans="1:196" ht="12" customHeight="1">
      <c r="A28" s="184" t="s">
        <v>668</v>
      </c>
      <c r="B28" s="18" t="s">
        <v>737</v>
      </c>
      <c r="C28" s="135" t="s">
        <v>738</v>
      </c>
      <c r="D28" s="67"/>
      <c r="E28" s="78"/>
      <c r="F28" s="76"/>
      <c r="G28" s="30"/>
      <c r="H28" s="30"/>
      <c r="I28" s="147">
        <v>37</v>
      </c>
      <c r="J28" s="147">
        <v>16.4</v>
      </c>
      <c r="K28" s="86">
        <v>0</v>
      </c>
      <c r="L28" s="91"/>
      <c r="M28" s="183"/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ht="12.75">
      <c r="A29" s="184" t="s">
        <v>669</v>
      </c>
      <c r="B29" s="56">
        <v>3459</v>
      </c>
      <c r="C29" s="128" t="s">
        <v>16</v>
      </c>
      <c r="D29" s="67">
        <v>166.43</v>
      </c>
      <c r="E29" s="78">
        <v>31.9</v>
      </c>
      <c r="F29" s="77">
        <v>0</v>
      </c>
      <c r="G29" s="36">
        <v>94.29</v>
      </c>
      <c r="H29" s="36">
        <v>0</v>
      </c>
      <c r="I29" s="86">
        <v>166.43</v>
      </c>
      <c r="J29" s="86">
        <v>31.9</v>
      </c>
      <c r="K29" s="86">
        <v>0</v>
      </c>
      <c r="L29" s="87"/>
      <c r="M29" s="183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96" ht="12.75">
      <c r="A30" s="184" t="s">
        <v>670</v>
      </c>
      <c r="B30" s="56">
        <v>3461</v>
      </c>
      <c r="C30" s="128" t="s">
        <v>17</v>
      </c>
      <c r="D30" s="67">
        <v>199.29</v>
      </c>
      <c r="E30" s="78">
        <v>145.97</v>
      </c>
      <c r="F30" s="77">
        <v>0</v>
      </c>
      <c r="G30" s="36"/>
      <c r="H30" s="36"/>
      <c r="I30" s="86">
        <v>199.29</v>
      </c>
      <c r="J30" s="86">
        <v>0</v>
      </c>
      <c r="K30" s="86">
        <v>0</v>
      </c>
      <c r="L30" s="87"/>
      <c r="M30" s="18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12.75">
      <c r="A31" s="184" t="s">
        <v>671</v>
      </c>
      <c r="B31" s="56">
        <v>3467</v>
      </c>
      <c r="C31" s="128" t="s">
        <v>18</v>
      </c>
      <c r="D31" s="67">
        <v>78.65</v>
      </c>
      <c r="E31" s="78">
        <v>41.28</v>
      </c>
      <c r="F31" s="77">
        <v>0</v>
      </c>
      <c r="G31" s="36"/>
      <c r="H31" s="36"/>
      <c r="I31" s="86">
        <v>78.65</v>
      </c>
      <c r="J31" s="86">
        <v>41.28</v>
      </c>
      <c r="K31" s="86">
        <v>0</v>
      </c>
      <c r="L31" s="87"/>
      <c r="M31" s="183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196" ht="12.75">
      <c r="A32" s="184" t="s">
        <v>672</v>
      </c>
      <c r="B32" s="170" t="s">
        <v>495</v>
      </c>
      <c r="C32" s="135" t="s">
        <v>262</v>
      </c>
      <c r="D32" s="67">
        <v>371.42</v>
      </c>
      <c r="E32" s="78">
        <v>157.98</v>
      </c>
      <c r="F32" s="77">
        <v>0</v>
      </c>
      <c r="G32" s="36">
        <v>953</v>
      </c>
      <c r="H32" s="36">
        <v>312.5</v>
      </c>
      <c r="I32" s="86">
        <v>371.73</v>
      </c>
      <c r="J32" s="86">
        <v>157.98</v>
      </c>
      <c r="K32" s="86">
        <v>0</v>
      </c>
      <c r="L32" s="87"/>
      <c r="M32" s="183"/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12.75">
      <c r="A33" s="184" t="s">
        <v>673</v>
      </c>
      <c r="B33" s="56">
        <v>3440</v>
      </c>
      <c r="C33" s="136" t="s">
        <v>392</v>
      </c>
      <c r="D33" s="67">
        <v>603.81</v>
      </c>
      <c r="E33" s="78">
        <v>94.56</v>
      </c>
      <c r="F33" s="77">
        <v>11.2</v>
      </c>
      <c r="G33" s="36"/>
      <c r="H33" s="36"/>
      <c r="I33" s="86">
        <v>603.81</v>
      </c>
      <c r="J33" s="86">
        <v>94.56</v>
      </c>
      <c r="K33" s="86">
        <v>11.2</v>
      </c>
      <c r="L33" s="87"/>
      <c r="M33" s="183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96" ht="12.75">
      <c r="A34" s="184" t="s">
        <v>674</v>
      </c>
      <c r="B34" s="56">
        <v>3442</v>
      </c>
      <c r="C34" s="136" t="s">
        <v>393</v>
      </c>
      <c r="D34" s="67">
        <v>170.13</v>
      </c>
      <c r="E34" s="78">
        <v>197.16</v>
      </c>
      <c r="F34" s="77">
        <v>0</v>
      </c>
      <c r="G34" s="36"/>
      <c r="H34" s="36"/>
      <c r="I34" s="86">
        <v>170.13</v>
      </c>
      <c r="J34" s="86">
        <v>107.88</v>
      </c>
      <c r="K34" s="86">
        <v>0</v>
      </c>
      <c r="L34" s="87"/>
      <c r="M34" s="183"/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</row>
    <row r="35" spans="1:196" ht="12.75">
      <c r="A35" s="184" t="s">
        <v>675</v>
      </c>
      <c r="B35" s="56">
        <v>3443</v>
      </c>
      <c r="C35" s="136" t="s">
        <v>394</v>
      </c>
      <c r="D35" s="67">
        <v>296.82</v>
      </c>
      <c r="E35" s="78">
        <v>25.12</v>
      </c>
      <c r="F35" s="77">
        <v>0</v>
      </c>
      <c r="G35" s="36"/>
      <c r="H35" s="36"/>
      <c r="I35" s="86">
        <v>257.99</v>
      </c>
      <c r="J35" s="86">
        <v>25.12</v>
      </c>
      <c r="K35" s="86">
        <v>0</v>
      </c>
      <c r="L35" s="87"/>
      <c r="M35" s="183"/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</row>
    <row r="36" spans="1:196" ht="12.75">
      <c r="A36" s="184" t="s">
        <v>676</v>
      </c>
      <c r="B36" s="56">
        <v>3427</v>
      </c>
      <c r="C36" s="136" t="s">
        <v>542</v>
      </c>
      <c r="D36" s="67">
        <v>398.59</v>
      </c>
      <c r="E36" s="78">
        <v>71.31</v>
      </c>
      <c r="F36" s="76">
        <v>0</v>
      </c>
      <c r="G36" s="30"/>
      <c r="H36" s="30"/>
      <c r="I36" s="86">
        <v>534.18</v>
      </c>
      <c r="J36" s="86">
        <v>71.99</v>
      </c>
      <c r="K36" s="86">
        <v>0</v>
      </c>
      <c r="L36" s="87"/>
      <c r="M36" s="183"/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</row>
    <row r="37" spans="1:196" ht="12.75">
      <c r="A37" s="184" t="s">
        <v>677</v>
      </c>
      <c r="B37" s="57">
        <v>3060</v>
      </c>
      <c r="C37" s="128" t="s">
        <v>64</v>
      </c>
      <c r="D37" s="67">
        <v>219.25</v>
      </c>
      <c r="E37" s="249">
        <v>101.41</v>
      </c>
      <c r="F37" s="76">
        <v>0</v>
      </c>
      <c r="G37" s="30"/>
      <c r="H37" s="30"/>
      <c r="I37" s="86">
        <v>219.25</v>
      </c>
      <c r="J37" s="86">
        <v>101.41</v>
      </c>
      <c r="K37" s="86">
        <v>0</v>
      </c>
      <c r="L37" s="87"/>
      <c r="M37" s="183"/>
      <c r="N37" s="32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</row>
    <row r="38" spans="1:196" ht="12.75">
      <c r="A38" s="184" t="s">
        <v>678</v>
      </c>
      <c r="B38" s="56">
        <v>3062</v>
      </c>
      <c r="C38" s="128" t="s">
        <v>218</v>
      </c>
      <c r="D38" s="67">
        <v>155.36</v>
      </c>
      <c r="E38" s="78">
        <v>154.62</v>
      </c>
      <c r="F38" s="76">
        <v>0</v>
      </c>
      <c r="G38" s="30"/>
      <c r="H38" s="30"/>
      <c r="I38" s="86">
        <v>155.36</v>
      </c>
      <c r="J38" s="86">
        <v>154.62</v>
      </c>
      <c r="K38" s="86">
        <v>0</v>
      </c>
      <c r="L38" s="87"/>
      <c r="M38" s="183"/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</row>
    <row r="39" spans="1:196" ht="12.75">
      <c r="A39" s="184" t="s">
        <v>679</v>
      </c>
      <c r="B39" s="17" t="s">
        <v>236</v>
      </c>
      <c r="C39" s="165" t="s">
        <v>65</v>
      </c>
      <c r="D39" s="67">
        <v>939.82</v>
      </c>
      <c r="E39" s="70">
        <v>249.66</v>
      </c>
      <c r="F39" s="76">
        <v>0</v>
      </c>
      <c r="G39" s="30"/>
      <c r="H39" s="30"/>
      <c r="I39" s="86">
        <v>939.21</v>
      </c>
      <c r="J39" s="86">
        <v>249.66</v>
      </c>
      <c r="K39" s="86">
        <v>0</v>
      </c>
      <c r="L39" s="87"/>
      <c r="M39" s="183"/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</row>
    <row r="40" spans="1:196" ht="12.75">
      <c r="A40" s="184" t="s">
        <v>680</v>
      </c>
      <c r="B40" s="18" t="s">
        <v>237</v>
      </c>
      <c r="C40" s="136" t="s">
        <v>238</v>
      </c>
      <c r="D40" s="67">
        <v>0</v>
      </c>
      <c r="E40" s="78">
        <v>151.2</v>
      </c>
      <c r="F40" s="76">
        <v>0</v>
      </c>
      <c r="G40" s="30"/>
      <c r="H40" s="30"/>
      <c r="I40" s="86">
        <v>0</v>
      </c>
      <c r="J40" s="86">
        <v>151.2</v>
      </c>
      <c r="K40" s="86">
        <v>0</v>
      </c>
      <c r="L40" s="87"/>
      <c r="M40" s="183"/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</row>
    <row r="41" spans="1:196" ht="12.75">
      <c r="A41" s="184" t="s">
        <v>681</v>
      </c>
      <c r="B41" s="56">
        <v>3402</v>
      </c>
      <c r="C41" s="128" t="s">
        <v>219</v>
      </c>
      <c r="D41" s="67">
        <v>98.63</v>
      </c>
      <c r="E41" s="78">
        <v>125.72</v>
      </c>
      <c r="F41" s="76">
        <v>0</v>
      </c>
      <c r="G41" s="30"/>
      <c r="H41" s="30"/>
      <c r="I41" s="86">
        <v>21.96</v>
      </c>
      <c r="J41" s="86">
        <v>125.72</v>
      </c>
      <c r="K41" s="86">
        <v>0</v>
      </c>
      <c r="L41" s="87"/>
      <c r="M41" s="183"/>
      <c r="N41" s="32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1:196" ht="12.75">
      <c r="A42" s="184" t="s">
        <v>682</v>
      </c>
      <c r="B42" s="56">
        <v>3407</v>
      </c>
      <c r="C42" s="114" t="s">
        <v>220</v>
      </c>
      <c r="D42" s="67">
        <v>204.21</v>
      </c>
      <c r="E42" s="78">
        <v>0</v>
      </c>
      <c r="F42" s="76">
        <v>0</v>
      </c>
      <c r="G42" s="30"/>
      <c r="H42" s="30"/>
      <c r="I42" s="86">
        <v>176.29</v>
      </c>
      <c r="J42" s="86">
        <v>0</v>
      </c>
      <c r="K42" s="86">
        <v>0</v>
      </c>
      <c r="L42" s="87"/>
      <c r="M42" s="183"/>
      <c r="N42" s="32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</row>
    <row r="43" spans="1:196" ht="12.75">
      <c r="A43" s="184" t="s">
        <v>683</v>
      </c>
      <c r="B43" s="56">
        <v>3408</v>
      </c>
      <c r="C43" s="128" t="s">
        <v>221</v>
      </c>
      <c r="D43" s="67">
        <v>29.66</v>
      </c>
      <c r="E43" s="78">
        <v>212.05</v>
      </c>
      <c r="F43" s="76">
        <v>0</v>
      </c>
      <c r="G43" s="30"/>
      <c r="H43" s="30"/>
      <c r="I43" s="86">
        <v>29.66</v>
      </c>
      <c r="J43" s="86">
        <v>212.05</v>
      </c>
      <c r="K43" s="86">
        <v>0</v>
      </c>
      <c r="L43" s="87"/>
      <c r="M43" s="183"/>
      <c r="N43" s="32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</row>
    <row r="44" spans="1:196" ht="12.75">
      <c r="A44" s="184" t="s">
        <v>684</v>
      </c>
      <c r="B44" s="56">
        <v>3409</v>
      </c>
      <c r="C44" s="128" t="s">
        <v>222</v>
      </c>
      <c r="D44" s="67">
        <v>52.79</v>
      </c>
      <c r="E44" s="78">
        <v>0</v>
      </c>
      <c r="F44" s="76">
        <v>0</v>
      </c>
      <c r="G44" s="30"/>
      <c r="H44" s="30"/>
      <c r="I44" s="86">
        <v>52.79</v>
      </c>
      <c r="J44" s="86">
        <v>0</v>
      </c>
      <c r="K44" s="86">
        <v>0</v>
      </c>
      <c r="L44" s="87"/>
      <c r="M44" s="183"/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</row>
    <row r="45" spans="1:196" ht="13.5" thickBot="1">
      <c r="A45" s="195" t="s">
        <v>685</v>
      </c>
      <c r="B45" s="144" t="s">
        <v>82</v>
      </c>
      <c r="C45" s="213" t="s">
        <v>81</v>
      </c>
      <c r="D45" s="235">
        <v>581.17</v>
      </c>
      <c r="E45" s="215">
        <v>791.82</v>
      </c>
      <c r="F45" s="216">
        <v>0</v>
      </c>
      <c r="G45" s="238"/>
      <c r="H45" s="238"/>
      <c r="I45" s="96">
        <v>529.87</v>
      </c>
      <c r="J45" s="96">
        <v>873.53</v>
      </c>
      <c r="K45" s="96">
        <v>0</v>
      </c>
      <c r="L45" s="88"/>
      <c r="M45" s="202"/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</row>
    <row r="46" spans="1:13" ht="13.5" thickBot="1">
      <c r="A46" s="243"/>
      <c r="B46" s="188"/>
      <c r="C46" s="204" t="s">
        <v>761</v>
      </c>
      <c r="D46" s="189">
        <f aca="true" t="shared" si="0" ref="D46:K46">SUM(D3:D45)</f>
        <v>12677.519999999997</v>
      </c>
      <c r="E46" s="190">
        <f t="shared" si="0"/>
        <v>5124.249999999999</v>
      </c>
      <c r="F46" s="211">
        <f t="shared" si="0"/>
        <v>11.2</v>
      </c>
      <c r="G46" s="192">
        <f t="shared" si="0"/>
        <v>6630.900000000001</v>
      </c>
      <c r="H46" s="192">
        <f t="shared" si="0"/>
        <v>4345.4800000000005</v>
      </c>
      <c r="I46" s="193">
        <f t="shared" si="0"/>
        <v>12423.97</v>
      </c>
      <c r="J46" s="193">
        <f t="shared" si="0"/>
        <v>4701.639999999999</v>
      </c>
      <c r="K46" s="193">
        <f t="shared" si="0"/>
        <v>33.08</v>
      </c>
      <c r="L46" s="194"/>
      <c r="M46" s="203">
        <f>SUM(M3:M45)</f>
        <v>13927.400000000001</v>
      </c>
    </row>
    <row r="47" ht="13.5" thickTop="1">
      <c r="A47" s="11"/>
    </row>
    <row r="48" ht="12.75">
      <c r="A48" s="11"/>
    </row>
    <row r="49" ht="12.75">
      <c r="A49" s="11"/>
    </row>
    <row r="50" ht="12.75">
      <c r="A50" s="11"/>
    </row>
  </sheetData>
  <mergeCells count="6">
    <mergeCell ref="L3:L4"/>
    <mergeCell ref="M3:M4"/>
    <mergeCell ref="L12:L20"/>
    <mergeCell ref="M12:M20"/>
    <mergeCell ref="L5:L9"/>
    <mergeCell ref="M5:M9"/>
  </mergeCells>
  <printOptions horizontalCentered="1"/>
  <pageMargins left="0.5905511811023623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&amp;LPE/WSPÓLNOTY/2012&amp;CCzęść III&amp;RZałącznik nr 1 do wzoru umowy 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T62"/>
  <sheetViews>
    <sheetView zoomScale="120" zoomScaleNormal="120" workbookViewId="0" topLeftCell="A1">
      <pane xSplit="3" ySplit="1" topLeftCell="I33" activePane="bottomRight" state="frozen"/>
      <selection pane="topLeft" activeCell="Z3" sqref="Z3"/>
      <selection pane="topRight" activeCell="Z3" sqref="Z3"/>
      <selection pane="bottomLeft" activeCell="Z3" sqref="Z3"/>
      <selection pane="bottomRight" activeCell="M57" sqref="M57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7.57421875" style="0" customWidth="1"/>
    <col min="4" max="4" width="11.00390625" style="0" hidden="1" customWidth="1"/>
    <col min="5" max="5" width="11.421875" style="0" hidden="1" customWidth="1"/>
    <col min="6" max="6" width="10.140625" style="0" hidden="1" customWidth="1"/>
    <col min="7" max="7" width="9.140625" style="0" hidden="1" customWidth="1"/>
    <col min="8" max="8" width="9.7109375" style="0" hidden="1" customWidth="1"/>
    <col min="9" max="9" width="10.7109375" style="13" bestFit="1" customWidth="1"/>
    <col min="10" max="10" width="9.8515625" style="13" bestFit="1" customWidth="1"/>
    <col min="11" max="11" width="9.28125" style="13" bestFit="1" customWidth="1"/>
    <col min="12" max="12" width="9.140625" style="120" customWidth="1"/>
    <col min="13" max="13" width="9.140625" style="118" customWidth="1"/>
  </cols>
  <sheetData>
    <row r="1" spans="1:228" ht="68.25" customHeight="1" thickTop="1">
      <c r="A1" s="148" t="s">
        <v>66</v>
      </c>
      <c r="B1" s="149" t="s">
        <v>67</v>
      </c>
      <c r="C1" s="149" t="s">
        <v>68</v>
      </c>
      <c r="D1" s="150" t="s">
        <v>69</v>
      </c>
      <c r="E1" s="151" t="s">
        <v>70</v>
      </c>
      <c r="F1" s="206" t="s">
        <v>171</v>
      </c>
      <c r="G1" s="153" t="s">
        <v>71</v>
      </c>
      <c r="H1" s="153" t="s">
        <v>72</v>
      </c>
      <c r="I1" s="154" t="s">
        <v>124</v>
      </c>
      <c r="J1" s="154" t="s">
        <v>125</v>
      </c>
      <c r="K1" s="155" t="s">
        <v>126</v>
      </c>
      <c r="L1" s="241" t="s">
        <v>20</v>
      </c>
      <c r="M1" s="242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</row>
    <row r="2" spans="1:228" ht="14.2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19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12.75">
      <c r="A3" s="184" t="s">
        <v>643</v>
      </c>
      <c r="B3" s="56">
        <v>4401</v>
      </c>
      <c r="C3" s="128" t="s">
        <v>75</v>
      </c>
      <c r="D3" s="67">
        <v>2487.61</v>
      </c>
      <c r="E3" s="133">
        <v>1075.45</v>
      </c>
      <c r="F3" s="76">
        <v>0</v>
      </c>
      <c r="G3" s="30">
        <v>1450.25</v>
      </c>
      <c r="H3" s="30">
        <v>1169.35</v>
      </c>
      <c r="I3" s="86">
        <v>2131.25</v>
      </c>
      <c r="J3" s="86">
        <v>1075.45</v>
      </c>
      <c r="K3" s="86">
        <v>0</v>
      </c>
      <c r="L3" s="366" t="s">
        <v>545</v>
      </c>
      <c r="M3" s="377">
        <v>19885.43</v>
      </c>
      <c r="N3" s="10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2.75">
      <c r="A4" s="184" t="s">
        <v>644</v>
      </c>
      <c r="B4" s="56">
        <v>4402</v>
      </c>
      <c r="C4" s="128" t="s">
        <v>76</v>
      </c>
      <c r="D4" s="67">
        <v>819.94</v>
      </c>
      <c r="E4" s="133">
        <v>0</v>
      </c>
      <c r="F4" s="76">
        <v>0</v>
      </c>
      <c r="G4" s="30">
        <v>320.48</v>
      </c>
      <c r="H4" s="30">
        <v>740.8</v>
      </c>
      <c r="I4" s="86">
        <v>555.82</v>
      </c>
      <c r="J4" s="86">
        <v>0</v>
      </c>
      <c r="K4" s="86">
        <v>0</v>
      </c>
      <c r="L4" s="376"/>
      <c r="M4" s="377"/>
      <c r="N4" s="10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</row>
    <row r="5" spans="1:228" ht="12.75">
      <c r="A5" s="184" t="s">
        <v>645</v>
      </c>
      <c r="B5" s="56">
        <v>4403</v>
      </c>
      <c r="C5" s="128" t="s">
        <v>77</v>
      </c>
      <c r="D5" s="67">
        <v>1127.37</v>
      </c>
      <c r="E5" s="133">
        <v>0</v>
      </c>
      <c r="F5" s="76">
        <v>0</v>
      </c>
      <c r="G5" s="30">
        <v>437.4</v>
      </c>
      <c r="H5" s="30">
        <v>432.2</v>
      </c>
      <c r="I5" s="86">
        <v>972.87</v>
      </c>
      <c r="J5" s="86">
        <v>0</v>
      </c>
      <c r="K5" s="86">
        <v>0</v>
      </c>
      <c r="L5" s="376"/>
      <c r="M5" s="377"/>
      <c r="N5" s="10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</row>
    <row r="6" spans="1:228" ht="12.75">
      <c r="A6" s="184" t="s">
        <v>646</v>
      </c>
      <c r="B6" s="56">
        <v>4404</v>
      </c>
      <c r="C6" s="128" t="s">
        <v>78</v>
      </c>
      <c r="D6" s="67">
        <v>1081.85</v>
      </c>
      <c r="E6" s="133">
        <v>0</v>
      </c>
      <c r="F6" s="76">
        <v>0</v>
      </c>
      <c r="G6" s="30">
        <v>1525.16</v>
      </c>
      <c r="H6" s="30">
        <v>3161.59</v>
      </c>
      <c r="I6" s="86">
        <v>958.17</v>
      </c>
      <c r="J6" s="86">
        <v>0</v>
      </c>
      <c r="K6" s="86">
        <v>0</v>
      </c>
      <c r="L6" s="376"/>
      <c r="M6" s="377"/>
      <c r="N6" s="10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  <row r="7" spans="1:228" ht="12.75">
      <c r="A7" s="184" t="s">
        <v>647</v>
      </c>
      <c r="B7" s="56">
        <v>4420</v>
      </c>
      <c r="C7" s="128" t="s">
        <v>105</v>
      </c>
      <c r="D7" s="67">
        <v>2662.21</v>
      </c>
      <c r="E7" s="133">
        <v>0</v>
      </c>
      <c r="F7" s="76">
        <v>0</v>
      </c>
      <c r="G7" s="30">
        <v>741.13</v>
      </c>
      <c r="H7" s="30">
        <v>1172.29</v>
      </c>
      <c r="I7" s="86">
        <v>2288.25</v>
      </c>
      <c r="J7" s="86">
        <v>0</v>
      </c>
      <c r="K7" s="86">
        <v>0</v>
      </c>
      <c r="L7" s="376"/>
      <c r="M7" s="377"/>
      <c r="N7" s="10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</row>
    <row r="8" spans="1:228" ht="12.75">
      <c r="A8" s="184" t="s">
        <v>648</v>
      </c>
      <c r="B8" s="56">
        <v>4021</v>
      </c>
      <c r="C8" s="128" t="s">
        <v>73</v>
      </c>
      <c r="D8" s="67">
        <v>1249.6</v>
      </c>
      <c r="E8" s="133">
        <v>0</v>
      </c>
      <c r="F8" s="76">
        <v>0</v>
      </c>
      <c r="G8" s="30">
        <v>784.26</v>
      </c>
      <c r="H8" s="30">
        <v>365.09</v>
      </c>
      <c r="I8" s="86">
        <v>1134.85</v>
      </c>
      <c r="J8" s="86">
        <v>0</v>
      </c>
      <c r="K8" s="86">
        <v>0</v>
      </c>
      <c r="L8" s="376"/>
      <c r="M8" s="377"/>
      <c r="N8" s="10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</row>
    <row r="9" spans="1:228" ht="12.75">
      <c r="A9" s="184" t="s">
        <v>649</v>
      </c>
      <c r="B9" s="56">
        <v>4422</v>
      </c>
      <c r="C9" s="128" t="s">
        <v>106</v>
      </c>
      <c r="D9" s="66">
        <v>1256.48</v>
      </c>
      <c r="E9" s="133">
        <v>0</v>
      </c>
      <c r="F9" s="76">
        <v>0</v>
      </c>
      <c r="G9" s="30">
        <v>457.45</v>
      </c>
      <c r="H9" s="30">
        <v>865.56</v>
      </c>
      <c r="I9" s="86">
        <v>979.78</v>
      </c>
      <c r="J9" s="86">
        <v>0</v>
      </c>
      <c r="K9" s="86">
        <v>0</v>
      </c>
      <c r="L9" s="376"/>
      <c r="M9" s="377"/>
      <c r="N9" s="10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</row>
    <row r="10" spans="1:228" ht="12.75">
      <c r="A10" s="184" t="s">
        <v>650</v>
      </c>
      <c r="B10" s="56">
        <v>4423</v>
      </c>
      <c r="C10" s="128" t="s">
        <v>107</v>
      </c>
      <c r="D10" s="67">
        <v>2395.39</v>
      </c>
      <c r="E10" s="133">
        <v>0</v>
      </c>
      <c r="F10" s="76">
        <v>0</v>
      </c>
      <c r="G10" s="30">
        <v>209.38</v>
      </c>
      <c r="H10" s="30">
        <v>0</v>
      </c>
      <c r="I10" s="86">
        <v>2090.21</v>
      </c>
      <c r="J10" s="86">
        <v>0</v>
      </c>
      <c r="K10" s="86">
        <v>0</v>
      </c>
      <c r="L10" s="376"/>
      <c r="M10" s="377"/>
      <c r="N10" s="10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</row>
    <row r="11" spans="1:228" ht="12.75">
      <c r="A11" s="184" t="s">
        <v>651</v>
      </c>
      <c r="B11" s="56">
        <v>4427</v>
      </c>
      <c r="C11" s="128" t="s">
        <v>108</v>
      </c>
      <c r="D11" s="67">
        <v>2846.78</v>
      </c>
      <c r="E11" s="133">
        <v>0</v>
      </c>
      <c r="F11" s="76">
        <v>0</v>
      </c>
      <c r="G11" s="30">
        <v>1220.25</v>
      </c>
      <c r="H11" s="30">
        <v>191.38</v>
      </c>
      <c r="I11" s="86">
        <v>2584.59</v>
      </c>
      <c r="J11" s="86">
        <v>0</v>
      </c>
      <c r="K11" s="86">
        <v>0</v>
      </c>
      <c r="L11" s="376"/>
      <c r="M11" s="377"/>
      <c r="N11" s="10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228" ht="12.75">
      <c r="A12" s="184" t="s">
        <v>652</v>
      </c>
      <c r="B12" s="56">
        <v>4428</v>
      </c>
      <c r="C12" s="128" t="s">
        <v>109</v>
      </c>
      <c r="D12" s="67">
        <v>689.85</v>
      </c>
      <c r="E12" s="133">
        <v>0</v>
      </c>
      <c r="F12" s="76">
        <v>0</v>
      </c>
      <c r="G12" s="30">
        <v>689.14</v>
      </c>
      <c r="H12" s="30">
        <v>344.61</v>
      </c>
      <c r="I12" s="86">
        <v>643.3</v>
      </c>
      <c r="J12" s="86">
        <v>0</v>
      </c>
      <c r="K12" s="86">
        <v>0</v>
      </c>
      <c r="L12" s="376"/>
      <c r="M12" s="377"/>
      <c r="N12" s="10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</row>
    <row r="13" spans="1:228" ht="12.75">
      <c r="A13" s="184" t="s">
        <v>653</v>
      </c>
      <c r="B13" s="56">
        <v>4429</v>
      </c>
      <c r="C13" s="128" t="s">
        <v>110</v>
      </c>
      <c r="D13" s="67">
        <v>936.12</v>
      </c>
      <c r="E13" s="133">
        <v>0</v>
      </c>
      <c r="F13" s="76">
        <v>0</v>
      </c>
      <c r="G13" s="30">
        <v>654.6</v>
      </c>
      <c r="H13" s="30">
        <v>1327.96</v>
      </c>
      <c r="I13" s="86">
        <v>799.54</v>
      </c>
      <c r="J13" s="86">
        <v>0</v>
      </c>
      <c r="K13" s="86">
        <v>0</v>
      </c>
      <c r="L13" s="376"/>
      <c r="M13" s="377"/>
      <c r="N13" s="10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</row>
    <row r="14" spans="1:228" ht="12.75">
      <c r="A14" s="184" t="s">
        <v>654</v>
      </c>
      <c r="B14" s="56">
        <v>4430</v>
      </c>
      <c r="C14" s="128" t="s">
        <v>111</v>
      </c>
      <c r="D14" s="67">
        <v>1910.54</v>
      </c>
      <c r="E14" s="133">
        <v>0</v>
      </c>
      <c r="F14" s="76">
        <v>0</v>
      </c>
      <c r="G14" s="30">
        <v>290.88</v>
      </c>
      <c r="H14" s="30">
        <v>320.09</v>
      </c>
      <c r="I14" s="86">
        <v>1798.29</v>
      </c>
      <c r="J14" s="86">
        <v>0</v>
      </c>
      <c r="K14" s="86">
        <v>0</v>
      </c>
      <c r="L14" s="376"/>
      <c r="M14" s="377"/>
      <c r="N14" s="10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228" ht="12.75">
      <c r="A15" s="184" t="s">
        <v>655</v>
      </c>
      <c r="B15" s="56">
        <v>4434</v>
      </c>
      <c r="C15" s="128" t="s">
        <v>112</v>
      </c>
      <c r="D15" s="67">
        <v>991.81</v>
      </c>
      <c r="E15" s="133">
        <v>0</v>
      </c>
      <c r="F15" s="76">
        <v>0</v>
      </c>
      <c r="G15" s="30">
        <v>688.1</v>
      </c>
      <c r="H15" s="30">
        <v>357.7</v>
      </c>
      <c r="I15" s="86">
        <v>919.09</v>
      </c>
      <c r="J15" s="86">
        <v>0</v>
      </c>
      <c r="K15" s="86">
        <v>0</v>
      </c>
      <c r="L15" s="376"/>
      <c r="M15" s="377"/>
      <c r="N15" s="10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ht="12.75">
      <c r="A16" s="184" t="s">
        <v>656</v>
      </c>
      <c r="B16" s="56">
        <v>4435</v>
      </c>
      <c r="C16" s="128" t="s">
        <v>113</v>
      </c>
      <c r="D16" s="67">
        <v>2470.95</v>
      </c>
      <c r="E16" s="133">
        <v>0</v>
      </c>
      <c r="F16" s="76">
        <v>0</v>
      </c>
      <c r="G16" s="30">
        <v>134.6</v>
      </c>
      <c r="H16" s="30">
        <v>0</v>
      </c>
      <c r="I16" s="86">
        <v>2315.19</v>
      </c>
      <c r="J16" s="86">
        <v>0</v>
      </c>
      <c r="K16" s="86">
        <v>0</v>
      </c>
      <c r="L16" s="376"/>
      <c r="M16" s="377"/>
      <c r="N16" s="10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228" ht="12.75">
      <c r="A17" s="184" t="s">
        <v>657</v>
      </c>
      <c r="B17" s="56">
        <v>4446</v>
      </c>
      <c r="C17" s="136" t="s">
        <v>398</v>
      </c>
      <c r="D17" s="67">
        <v>2144.2</v>
      </c>
      <c r="E17" s="133">
        <v>0</v>
      </c>
      <c r="F17" s="76">
        <v>0</v>
      </c>
      <c r="G17" s="30">
        <v>1252.5</v>
      </c>
      <c r="H17" s="30">
        <v>1891.37</v>
      </c>
      <c r="I17" s="86">
        <v>1729.98</v>
      </c>
      <c r="J17" s="86">
        <v>0</v>
      </c>
      <c r="K17" s="86">
        <v>0</v>
      </c>
      <c r="L17" s="376"/>
      <c r="M17" s="377"/>
      <c r="N17" s="10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</row>
    <row r="18" spans="1:228" ht="12.75">
      <c r="A18" s="184" t="s">
        <v>658</v>
      </c>
      <c r="B18" s="56">
        <v>4447</v>
      </c>
      <c r="C18" s="136" t="s">
        <v>399</v>
      </c>
      <c r="D18" s="67">
        <v>3699.34</v>
      </c>
      <c r="E18" s="133">
        <v>0</v>
      </c>
      <c r="F18" s="76">
        <v>0</v>
      </c>
      <c r="G18" s="30">
        <v>932.59</v>
      </c>
      <c r="H18" s="30">
        <v>3114.2</v>
      </c>
      <c r="I18" s="86">
        <v>2876.92</v>
      </c>
      <c r="J18" s="86">
        <v>0</v>
      </c>
      <c r="K18" s="86">
        <v>0</v>
      </c>
      <c r="L18" s="376"/>
      <c r="M18" s="377"/>
      <c r="N18" s="10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</row>
    <row r="19" spans="1:228" ht="12.75">
      <c r="A19" s="184" t="s">
        <v>659</v>
      </c>
      <c r="B19" s="56">
        <v>4451</v>
      </c>
      <c r="C19" s="128" t="s">
        <v>117</v>
      </c>
      <c r="D19" s="67">
        <v>674.35</v>
      </c>
      <c r="E19" s="133">
        <v>0</v>
      </c>
      <c r="F19" s="76">
        <v>0</v>
      </c>
      <c r="G19" s="30">
        <v>1549.4</v>
      </c>
      <c r="H19" s="30">
        <v>3149.64</v>
      </c>
      <c r="I19" s="86">
        <v>615.81</v>
      </c>
      <c r="J19" s="86">
        <v>0</v>
      </c>
      <c r="K19" s="86">
        <v>0</v>
      </c>
      <c r="L19" s="376"/>
      <c r="M19" s="377"/>
      <c r="N19" s="10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228" ht="12.75">
      <c r="A20" s="184" t="s">
        <v>660</v>
      </c>
      <c r="B20" s="56">
        <v>4052</v>
      </c>
      <c r="C20" s="128" t="s">
        <v>74</v>
      </c>
      <c r="D20" s="67">
        <v>1517.77</v>
      </c>
      <c r="E20" s="133">
        <v>0</v>
      </c>
      <c r="F20" s="76">
        <v>0</v>
      </c>
      <c r="G20" s="30">
        <v>220.83</v>
      </c>
      <c r="H20" s="30">
        <v>330.3</v>
      </c>
      <c r="I20" s="86">
        <v>1312.47</v>
      </c>
      <c r="J20" s="86">
        <v>0</v>
      </c>
      <c r="K20" s="86">
        <v>0</v>
      </c>
      <c r="L20" s="376"/>
      <c r="M20" s="377"/>
      <c r="N20" s="10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</row>
    <row r="21" spans="1:228" ht="12.75">
      <c r="A21" s="348" t="s">
        <v>661</v>
      </c>
      <c r="B21" s="349">
        <v>4448</v>
      </c>
      <c r="C21" s="381" t="s">
        <v>400</v>
      </c>
      <c r="D21" s="67">
        <v>980.33</v>
      </c>
      <c r="E21" s="133">
        <v>0</v>
      </c>
      <c r="F21" s="76">
        <v>0</v>
      </c>
      <c r="G21" s="30">
        <v>907.3</v>
      </c>
      <c r="H21" s="30">
        <v>5130.1</v>
      </c>
      <c r="I21" s="347">
        <v>844.26</v>
      </c>
      <c r="J21" s="347">
        <v>0</v>
      </c>
      <c r="K21" s="347">
        <v>0</v>
      </c>
      <c r="L21" s="378"/>
      <c r="M21" s="379"/>
      <c r="N21" s="10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ht="12.75">
      <c r="A22" s="348"/>
      <c r="B22" s="349"/>
      <c r="C22" s="381"/>
      <c r="D22" s="67"/>
      <c r="E22" s="133"/>
      <c r="F22" s="76"/>
      <c r="G22" s="30"/>
      <c r="H22" s="30"/>
      <c r="I22" s="347"/>
      <c r="J22" s="347"/>
      <c r="K22" s="347"/>
      <c r="L22" s="91" t="s">
        <v>742</v>
      </c>
      <c r="M22" s="183">
        <v>508</v>
      </c>
      <c r="N22" s="10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228" ht="12.75">
      <c r="A23" s="184" t="s">
        <v>662</v>
      </c>
      <c r="B23" s="56">
        <v>4405</v>
      </c>
      <c r="C23" s="128" t="s">
        <v>96</v>
      </c>
      <c r="D23" s="67">
        <v>1100.91</v>
      </c>
      <c r="E23" s="133">
        <v>0</v>
      </c>
      <c r="F23" s="76">
        <v>0</v>
      </c>
      <c r="G23" s="30">
        <v>1601.54</v>
      </c>
      <c r="H23" s="30">
        <v>3972</v>
      </c>
      <c r="I23" s="86">
        <v>1078.46</v>
      </c>
      <c r="J23" s="86">
        <v>0</v>
      </c>
      <c r="K23" s="86">
        <v>0</v>
      </c>
      <c r="L23" s="366" t="s">
        <v>546</v>
      </c>
      <c r="M23" s="377">
        <v>44596.57</v>
      </c>
      <c r="N23" s="10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ht="12.75">
      <c r="A24" s="184" t="s">
        <v>663</v>
      </c>
      <c r="B24" s="56">
        <v>4406</v>
      </c>
      <c r="C24" s="128" t="s">
        <v>97</v>
      </c>
      <c r="D24" s="67">
        <v>689.58</v>
      </c>
      <c r="E24" s="133">
        <v>0</v>
      </c>
      <c r="F24" s="76">
        <v>0</v>
      </c>
      <c r="G24" s="30">
        <v>838.74</v>
      </c>
      <c r="H24" s="30">
        <v>371.8</v>
      </c>
      <c r="I24" s="86">
        <v>656.8</v>
      </c>
      <c r="J24" s="86">
        <v>0</v>
      </c>
      <c r="K24" s="86">
        <v>0</v>
      </c>
      <c r="L24" s="376"/>
      <c r="M24" s="377"/>
      <c r="N24" s="10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ht="12.75">
      <c r="A25" s="184" t="s">
        <v>664</v>
      </c>
      <c r="B25" s="56">
        <v>4407</v>
      </c>
      <c r="C25" s="128" t="s">
        <v>98</v>
      </c>
      <c r="D25" s="67">
        <v>1633.2</v>
      </c>
      <c r="E25" s="133">
        <v>0</v>
      </c>
      <c r="F25" s="76">
        <v>0</v>
      </c>
      <c r="G25" s="30">
        <v>866.63</v>
      </c>
      <c r="H25" s="30">
        <v>1846.2</v>
      </c>
      <c r="I25" s="86">
        <v>1633.2</v>
      </c>
      <c r="J25" s="86">
        <v>0</v>
      </c>
      <c r="K25" s="86">
        <v>0</v>
      </c>
      <c r="L25" s="376"/>
      <c r="M25" s="377"/>
      <c r="N25" s="10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</row>
    <row r="26" spans="1:228" ht="12.75">
      <c r="A26" s="184" t="s">
        <v>665</v>
      </c>
      <c r="B26" s="56">
        <v>4408</v>
      </c>
      <c r="C26" s="128" t="s">
        <v>99</v>
      </c>
      <c r="D26" s="67">
        <v>1387.15</v>
      </c>
      <c r="E26" s="133">
        <v>0</v>
      </c>
      <c r="F26" s="76">
        <v>0</v>
      </c>
      <c r="G26" s="30">
        <v>1072.06</v>
      </c>
      <c r="H26" s="30">
        <v>1036.7</v>
      </c>
      <c r="I26" s="86">
        <v>1308.94</v>
      </c>
      <c r="J26" s="86">
        <v>0</v>
      </c>
      <c r="K26" s="86">
        <v>0</v>
      </c>
      <c r="L26" s="376"/>
      <c r="M26" s="377"/>
      <c r="N26" s="10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</row>
    <row r="27" spans="1:228" ht="12.75">
      <c r="A27" s="184" t="s">
        <v>666</v>
      </c>
      <c r="B27" s="56">
        <v>4409</v>
      </c>
      <c r="C27" s="128" t="s">
        <v>100</v>
      </c>
      <c r="D27" s="67">
        <v>876.09</v>
      </c>
      <c r="E27" s="133">
        <v>0</v>
      </c>
      <c r="F27" s="76">
        <v>0</v>
      </c>
      <c r="G27" s="30">
        <v>832.66</v>
      </c>
      <c r="H27" s="30">
        <v>436.5</v>
      </c>
      <c r="I27" s="86">
        <v>842.72</v>
      </c>
      <c r="J27" s="86">
        <v>0</v>
      </c>
      <c r="K27" s="86">
        <v>0</v>
      </c>
      <c r="L27" s="376"/>
      <c r="M27" s="377"/>
      <c r="N27" s="10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</row>
    <row r="28" spans="1:228" ht="12.75">
      <c r="A28" s="184" t="s">
        <v>667</v>
      </c>
      <c r="B28" s="56">
        <v>4410</v>
      </c>
      <c r="C28" s="128" t="s">
        <v>101</v>
      </c>
      <c r="D28" s="67">
        <v>1901.57</v>
      </c>
      <c r="E28" s="133">
        <v>0</v>
      </c>
      <c r="F28" s="76">
        <v>0</v>
      </c>
      <c r="G28" s="30">
        <v>1254.51</v>
      </c>
      <c r="H28" s="30">
        <v>1849.69</v>
      </c>
      <c r="I28" s="86">
        <v>1901.57</v>
      </c>
      <c r="J28" s="86">
        <v>0</v>
      </c>
      <c r="K28" s="86">
        <v>0</v>
      </c>
      <c r="L28" s="376"/>
      <c r="M28" s="377"/>
      <c r="N28" s="10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</row>
    <row r="29" spans="1:228" ht="12.75">
      <c r="A29" s="184" t="s">
        <v>668</v>
      </c>
      <c r="B29" s="56">
        <v>4411</v>
      </c>
      <c r="C29" s="128" t="s">
        <v>102</v>
      </c>
      <c r="D29" s="67">
        <v>1472.05</v>
      </c>
      <c r="E29" s="133">
        <v>0</v>
      </c>
      <c r="F29" s="76">
        <v>0</v>
      </c>
      <c r="G29" s="30">
        <v>1187.12</v>
      </c>
      <c r="H29" s="30">
        <v>1637.98</v>
      </c>
      <c r="I29" s="86">
        <v>1426.16</v>
      </c>
      <c r="J29" s="86">
        <v>0</v>
      </c>
      <c r="K29" s="86">
        <v>0</v>
      </c>
      <c r="L29" s="376"/>
      <c r="M29" s="377"/>
      <c r="N29" s="10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</row>
    <row r="30" spans="1:228" ht="12.75">
      <c r="A30" s="184" t="s">
        <v>669</v>
      </c>
      <c r="B30" s="56">
        <v>4413</v>
      </c>
      <c r="C30" s="128" t="s">
        <v>104</v>
      </c>
      <c r="D30" s="67">
        <v>1996.11</v>
      </c>
      <c r="E30" s="133">
        <v>0</v>
      </c>
      <c r="F30" s="76">
        <v>0</v>
      </c>
      <c r="G30" s="30">
        <v>1464.36</v>
      </c>
      <c r="H30" s="30">
        <v>1902.37</v>
      </c>
      <c r="I30" s="86">
        <v>1950.71</v>
      </c>
      <c r="J30" s="86">
        <v>0</v>
      </c>
      <c r="K30" s="86">
        <v>0</v>
      </c>
      <c r="L30" s="376"/>
      <c r="M30" s="377"/>
      <c r="N30" s="10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</row>
    <row r="31" spans="1:228" ht="12.75">
      <c r="A31" s="184" t="s">
        <v>670</v>
      </c>
      <c r="B31" s="56">
        <v>4477</v>
      </c>
      <c r="C31" s="128" t="s">
        <v>288</v>
      </c>
      <c r="D31" s="66">
        <v>1404</v>
      </c>
      <c r="E31" s="133">
        <v>0</v>
      </c>
      <c r="F31" s="76">
        <v>0</v>
      </c>
      <c r="G31" s="30">
        <v>1498.9</v>
      </c>
      <c r="H31" s="30">
        <v>2366.39</v>
      </c>
      <c r="I31" s="86">
        <v>1404</v>
      </c>
      <c r="J31" s="86">
        <v>0</v>
      </c>
      <c r="K31" s="86">
        <v>0</v>
      </c>
      <c r="L31" s="376"/>
      <c r="M31" s="377"/>
      <c r="N31" s="10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</row>
    <row r="32" spans="1:228" ht="12.75">
      <c r="A32" s="184" t="s">
        <v>671</v>
      </c>
      <c r="B32" s="56">
        <v>4478</v>
      </c>
      <c r="C32" s="128" t="s">
        <v>349</v>
      </c>
      <c r="D32" s="67">
        <v>1402.48</v>
      </c>
      <c r="E32" s="133">
        <v>0</v>
      </c>
      <c r="F32" s="76">
        <v>0</v>
      </c>
      <c r="G32" s="30">
        <v>1097.63</v>
      </c>
      <c r="H32" s="30">
        <v>2790.17</v>
      </c>
      <c r="I32" s="86">
        <v>1402.48</v>
      </c>
      <c r="J32" s="86">
        <v>0</v>
      </c>
      <c r="K32" s="86">
        <v>0</v>
      </c>
      <c r="L32" s="376"/>
      <c r="M32" s="377"/>
      <c r="N32" s="10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</row>
    <row r="33" spans="1:228" ht="12.75">
      <c r="A33" s="184" t="s">
        <v>672</v>
      </c>
      <c r="B33" s="56">
        <v>4479</v>
      </c>
      <c r="C33" s="128" t="s">
        <v>350</v>
      </c>
      <c r="D33" s="67">
        <v>1645.51</v>
      </c>
      <c r="E33" s="133">
        <v>0</v>
      </c>
      <c r="F33" s="76">
        <v>0</v>
      </c>
      <c r="G33" s="30">
        <v>1600.71</v>
      </c>
      <c r="H33" s="30">
        <v>3047.42</v>
      </c>
      <c r="I33" s="86">
        <v>1597.33</v>
      </c>
      <c r="J33" s="86">
        <v>0</v>
      </c>
      <c r="K33" s="86">
        <v>0</v>
      </c>
      <c r="L33" s="376"/>
      <c r="M33" s="377"/>
      <c r="N33" s="10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</row>
    <row r="34" spans="1:228" ht="12.75">
      <c r="A34" s="184" t="s">
        <v>673</v>
      </c>
      <c r="B34" s="56">
        <v>4480</v>
      </c>
      <c r="C34" s="128" t="s">
        <v>445</v>
      </c>
      <c r="D34" s="67">
        <v>2674.46</v>
      </c>
      <c r="E34" s="133">
        <v>0</v>
      </c>
      <c r="F34" s="76">
        <v>0</v>
      </c>
      <c r="G34" s="30">
        <v>2016.05</v>
      </c>
      <c r="H34" s="30">
        <v>1603.94</v>
      </c>
      <c r="I34" s="86">
        <v>2674.46</v>
      </c>
      <c r="J34" s="86">
        <v>0</v>
      </c>
      <c r="K34" s="86">
        <v>0</v>
      </c>
      <c r="L34" s="376"/>
      <c r="M34" s="377"/>
      <c r="N34" s="10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</row>
    <row r="35" spans="1:228" ht="12.75">
      <c r="A35" s="184" t="s">
        <v>674</v>
      </c>
      <c r="B35" s="56">
        <v>4481</v>
      </c>
      <c r="C35" s="128" t="s">
        <v>446</v>
      </c>
      <c r="D35" s="67">
        <v>1422.37</v>
      </c>
      <c r="E35" s="133">
        <v>0</v>
      </c>
      <c r="F35" s="76">
        <v>0</v>
      </c>
      <c r="G35" s="30">
        <v>2185.16</v>
      </c>
      <c r="H35" s="30">
        <v>4395.31</v>
      </c>
      <c r="I35" s="86">
        <v>1354.71</v>
      </c>
      <c r="J35" s="86">
        <v>0</v>
      </c>
      <c r="K35" s="86">
        <v>0</v>
      </c>
      <c r="L35" s="376"/>
      <c r="M35" s="377"/>
      <c r="N35" s="10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</row>
    <row r="36" spans="1:228" ht="12.75">
      <c r="A36" s="184" t="s">
        <v>675</v>
      </c>
      <c r="B36" s="56">
        <v>4482</v>
      </c>
      <c r="C36" s="128" t="s">
        <v>447</v>
      </c>
      <c r="D36" s="67">
        <v>2050.5</v>
      </c>
      <c r="E36" s="133">
        <v>0</v>
      </c>
      <c r="F36" s="76">
        <v>0</v>
      </c>
      <c r="G36" s="30">
        <v>1067.97</v>
      </c>
      <c r="H36" s="30">
        <v>2901.82</v>
      </c>
      <c r="I36" s="86">
        <v>2050.5</v>
      </c>
      <c r="J36" s="86">
        <v>0</v>
      </c>
      <c r="K36" s="86">
        <v>0</v>
      </c>
      <c r="L36" s="376"/>
      <c r="M36" s="377"/>
      <c r="N36" s="10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</row>
    <row r="37" spans="1:228" ht="12.75">
      <c r="A37" s="184" t="s">
        <v>676</v>
      </c>
      <c r="B37" s="56">
        <v>4484</v>
      </c>
      <c r="C37" s="128" t="s">
        <v>448</v>
      </c>
      <c r="D37" s="67">
        <v>833.38</v>
      </c>
      <c r="E37" s="133">
        <v>0</v>
      </c>
      <c r="F37" s="76">
        <v>0</v>
      </c>
      <c r="G37" s="30">
        <v>1591.1</v>
      </c>
      <c r="H37" s="30">
        <v>1335.87</v>
      </c>
      <c r="I37" s="86">
        <v>833.38</v>
      </c>
      <c r="J37" s="86">
        <v>0</v>
      </c>
      <c r="K37" s="86">
        <v>0</v>
      </c>
      <c r="L37" s="376"/>
      <c r="M37" s="377"/>
      <c r="N37" s="10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</row>
    <row r="38" spans="1:228" ht="12.75">
      <c r="A38" s="348" t="s">
        <v>677</v>
      </c>
      <c r="B38" s="349">
        <v>4412</v>
      </c>
      <c r="C38" s="380" t="s">
        <v>103</v>
      </c>
      <c r="D38" s="67">
        <v>894.81</v>
      </c>
      <c r="E38" s="133">
        <v>0</v>
      </c>
      <c r="F38" s="76">
        <v>0</v>
      </c>
      <c r="G38" s="30">
        <v>2442.78</v>
      </c>
      <c r="H38" s="30">
        <v>814.97</v>
      </c>
      <c r="I38" s="347">
        <v>894.81</v>
      </c>
      <c r="J38" s="347">
        <v>0</v>
      </c>
      <c r="K38" s="347">
        <v>0</v>
      </c>
      <c r="L38" s="378"/>
      <c r="M38" s="379"/>
      <c r="N38" s="10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</row>
    <row r="39" spans="1:228" ht="12.75">
      <c r="A39" s="348"/>
      <c r="B39" s="349"/>
      <c r="C39" s="380"/>
      <c r="D39" s="67"/>
      <c r="E39" s="133"/>
      <c r="F39" s="76"/>
      <c r="G39" s="30"/>
      <c r="H39" s="30"/>
      <c r="I39" s="347"/>
      <c r="J39" s="347"/>
      <c r="K39" s="347"/>
      <c r="L39" s="91" t="s">
        <v>740</v>
      </c>
      <c r="M39" s="183">
        <v>117</v>
      </c>
      <c r="N39" s="10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</row>
    <row r="40" spans="1:228" ht="12.75">
      <c r="A40" s="348"/>
      <c r="B40" s="349"/>
      <c r="C40" s="380"/>
      <c r="D40" s="67"/>
      <c r="E40" s="133"/>
      <c r="F40" s="76"/>
      <c r="G40" s="30"/>
      <c r="H40" s="30"/>
      <c r="I40" s="347"/>
      <c r="J40" s="347"/>
      <c r="K40" s="347"/>
      <c r="L40" s="91" t="s">
        <v>741</v>
      </c>
      <c r="M40" s="183">
        <v>104</v>
      </c>
      <c r="N40" s="10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</row>
    <row r="41" spans="1:228" ht="12.75">
      <c r="A41" s="184" t="s">
        <v>678</v>
      </c>
      <c r="B41" s="56">
        <v>4455</v>
      </c>
      <c r="C41" s="136" t="s">
        <v>401</v>
      </c>
      <c r="D41" s="67">
        <v>810.08</v>
      </c>
      <c r="E41" s="133">
        <v>0</v>
      </c>
      <c r="F41" s="76">
        <v>0</v>
      </c>
      <c r="G41" s="30">
        <v>416</v>
      </c>
      <c r="H41" s="30">
        <v>1000</v>
      </c>
      <c r="I41" s="86">
        <v>662.41</v>
      </c>
      <c r="J41" s="86">
        <v>0</v>
      </c>
      <c r="K41" s="86">
        <v>0</v>
      </c>
      <c r="L41" s="366" t="s">
        <v>743</v>
      </c>
      <c r="M41" s="377"/>
      <c r="N41" s="10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</row>
    <row r="42" spans="1:228" ht="12.75">
      <c r="A42" s="184" t="s">
        <v>679</v>
      </c>
      <c r="B42" s="56">
        <v>4456</v>
      </c>
      <c r="C42" s="136" t="s">
        <v>402</v>
      </c>
      <c r="D42" s="67">
        <v>610.59</v>
      </c>
      <c r="E42" s="133">
        <v>0</v>
      </c>
      <c r="F42" s="76">
        <v>0</v>
      </c>
      <c r="G42" s="30">
        <v>624</v>
      </c>
      <c r="H42" s="30">
        <v>973</v>
      </c>
      <c r="I42" s="86">
        <v>551.21</v>
      </c>
      <c r="J42" s="86">
        <v>0</v>
      </c>
      <c r="K42" s="86">
        <v>0</v>
      </c>
      <c r="L42" s="378"/>
      <c r="M42" s="379"/>
      <c r="N42" s="10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</row>
    <row r="43" spans="1:228" ht="12.75">
      <c r="A43" s="184" t="s">
        <v>680</v>
      </c>
      <c r="B43" s="56">
        <v>4457</v>
      </c>
      <c r="C43" s="136" t="s">
        <v>403</v>
      </c>
      <c r="D43" s="67">
        <v>403.08</v>
      </c>
      <c r="E43" s="133">
        <v>0</v>
      </c>
      <c r="F43" s="76">
        <v>0</v>
      </c>
      <c r="G43" s="30">
        <v>558</v>
      </c>
      <c r="H43" s="30">
        <v>448</v>
      </c>
      <c r="I43" s="86">
        <v>225.4</v>
      </c>
      <c r="J43" s="86">
        <v>0</v>
      </c>
      <c r="K43" s="86">
        <v>0</v>
      </c>
      <c r="L43" s="366" t="s">
        <v>544</v>
      </c>
      <c r="M43" s="377">
        <v>8237.41</v>
      </c>
      <c r="N43" s="10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</row>
    <row r="44" spans="1:228" ht="12.75">
      <c r="A44" s="184" t="s">
        <v>681</v>
      </c>
      <c r="B44" s="56">
        <v>4458</v>
      </c>
      <c r="C44" s="136" t="s">
        <v>404</v>
      </c>
      <c r="D44" s="67">
        <v>2654.71</v>
      </c>
      <c r="E44" s="133">
        <v>0</v>
      </c>
      <c r="F44" s="76">
        <v>0</v>
      </c>
      <c r="G44" s="30">
        <v>840</v>
      </c>
      <c r="H44" s="30">
        <v>2730.22</v>
      </c>
      <c r="I44" s="86">
        <v>2335.85</v>
      </c>
      <c r="J44" s="86">
        <v>0</v>
      </c>
      <c r="K44" s="86">
        <v>0</v>
      </c>
      <c r="L44" s="378"/>
      <c r="M44" s="379"/>
      <c r="N44" s="10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</row>
    <row r="45" spans="1:228" ht="12.75">
      <c r="A45" s="184" t="s">
        <v>682</v>
      </c>
      <c r="B45" s="56">
        <v>4460</v>
      </c>
      <c r="C45" s="136" t="s">
        <v>405</v>
      </c>
      <c r="D45" s="67">
        <v>1012.88</v>
      </c>
      <c r="E45" s="133">
        <v>28.18</v>
      </c>
      <c r="F45" s="76">
        <v>0</v>
      </c>
      <c r="G45" s="30">
        <v>2054.03</v>
      </c>
      <c r="H45" s="30">
        <v>1582.01</v>
      </c>
      <c r="I45" s="86">
        <v>827.16</v>
      </c>
      <c r="J45" s="86">
        <v>28.18</v>
      </c>
      <c r="K45" s="86">
        <v>0</v>
      </c>
      <c r="L45" s="378"/>
      <c r="M45" s="379"/>
      <c r="N45" s="10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</row>
    <row r="46" spans="1:228" ht="12.75">
      <c r="A46" s="184" t="s">
        <v>683</v>
      </c>
      <c r="B46" s="56">
        <v>4440</v>
      </c>
      <c r="C46" s="128" t="s">
        <v>114</v>
      </c>
      <c r="D46" s="67">
        <v>965.62</v>
      </c>
      <c r="E46" s="133">
        <v>0</v>
      </c>
      <c r="F46" s="76">
        <v>0</v>
      </c>
      <c r="G46" s="30">
        <v>175.21</v>
      </c>
      <c r="H46" s="30">
        <v>48.09</v>
      </c>
      <c r="I46" s="86">
        <v>795.22</v>
      </c>
      <c r="J46" s="86">
        <v>0</v>
      </c>
      <c r="K46" s="86">
        <v>0</v>
      </c>
      <c r="L46" s="378"/>
      <c r="M46" s="379"/>
      <c r="N46" s="10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</row>
    <row r="47" spans="1:228" ht="12.75">
      <c r="A47" s="184" t="s">
        <v>684</v>
      </c>
      <c r="B47" s="56">
        <v>4441</v>
      </c>
      <c r="C47" s="128" t="s">
        <v>115</v>
      </c>
      <c r="D47" s="67">
        <v>594.98</v>
      </c>
      <c r="E47" s="133">
        <v>0</v>
      </c>
      <c r="F47" s="76">
        <v>0</v>
      </c>
      <c r="G47" s="30">
        <v>432.17</v>
      </c>
      <c r="H47" s="30">
        <v>2275.5</v>
      </c>
      <c r="I47" s="86">
        <v>494.58</v>
      </c>
      <c r="J47" s="86">
        <v>0</v>
      </c>
      <c r="K47" s="86">
        <v>0</v>
      </c>
      <c r="L47" s="378"/>
      <c r="M47" s="379"/>
      <c r="N47" s="10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</row>
    <row r="48" spans="1:228" ht="12.75">
      <c r="A48" s="184" t="s">
        <v>685</v>
      </c>
      <c r="B48" s="56">
        <v>4442</v>
      </c>
      <c r="C48" s="128" t="s">
        <v>116</v>
      </c>
      <c r="D48" s="67">
        <v>640.76</v>
      </c>
      <c r="E48" s="133">
        <v>0</v>
      </c>
      <c r="F48" s="76">
        <v>0</v>
      </c>
      <c r="G48" s="30">
        <v>518.54</v>
      </c>
      <c r="H48" s="30">
        <v>1318.38</v>
      </c>
      <c r="I48" s="86">
        <v>582.44</v>
      </c>
      <c r="J48" s="86">
        <v>0</v>
      </c>
      <c r="K48" s="86">
        <v>0</v>
      </c>
      <c r="L48" s="378"/>
      <c r="M48" s="379"/>
      <c r="N48" s="10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</row>
    <row r="49" spans="1:228" ht="12.75">
      <c r="A49" s="184" t="s">
        <v>686</v>
      </c>
      <c r="B49" s="56">
        <v>4474</v>
      </c>
      <c r="C49" s="128" t="s">
        <v>287</v>
      </c>
      <c r="D49" s="67">
        <v>933.1</v>
      </c>
      <c r="E49" s="133">
        <v>0</v>
      </c>
      <c r="F49" s="76">
        <v>0</v>
      </c>
      <c r="G49" s="30">
        <v>1112.85</v>
      </c>
      <c r="H49" s="30">
        <v>1931.03</v>
      </c>
      <c r="I49" s="86">
        <v>666</v>
      </c>
      <c r="J49" s="86">
        <v>0</v>
      </c>
      <c r="K49" s="86">
        <v>0</v>
      </c>
      <c r="L49" s="378"/>
      <c r="M49" s="379"/>
      <c r="N49" s="10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</row>
    <row r="50" spans="1:228" ht="12.75">
      <c r="A50" s="184" t="s">
        <v>687</v>
      </c>
      <c r="B50" s="56">
        <v>4466</v>
      </c>
      <c r="C50" s="128" t="s">
        <v>118</v>
      </c>
      <c r="D50" s="67">
        <v>792.09</v>
      </c>
      <c r="E50" s="133">
        <v>0</v>
      </c>
      <c r="F50" s="76">
        <v>0</v>
      </c>
      <c r="G50" s="30">
        <v>1304.3</v>
      </c>
      <c r="H50" s="30">
        <v>1580.09</v>
      </c>
      <c r="I50" s="86">
        <v>701.62</v>
      </c>
      <c r="J50" s="86">
        <v>0</v>
      </c>
      <c r="K50" s="86">
        <v>0</v>
      </c>
      <c r="L50" s="366" t="s">
        <v>547</v>
      </c>
      <c r="M50" s="377">
        <v>833.19</v>
      </c>
      <c r="N50" s="10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</row>
    <row r="51" spans="1:228" ht="12.75">
      <c r="A51" s="184" t="s">
        <v>688</v>
      </c>
      <c r="B51" s="56">
        <v>4469</v>
      </c>
      <c r="C51" s="128" t="s">
        <v>280</v>
      </c>
      <c r="D51" s="67">
        <v>1002.46</v>
      </c>
      <c r="E51" s="133">
        <v>0</v>
      </c>
      <c r="F51" s="76">
        <v>0</v>
      </c>
      <c r="G51" s="30">
        <v>351.32</v>
      </c>
      <c r="H51" s="30">
        <v>816.92</v>
      </c>
      <c r="I51" s="86">
        <v>1002.46</v>
      </c>
      <c r="J51" s="86">
        <v>0</v>
      </c>
      <c r="K51" s="86">
        <v>0</v>
      </c>
      <c r="L51" s="376"/>
      <c r="M51" s="377"/>
      <c r="N51" s="10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</row>
    <row r="52" spans="1:228" ht="12.75">
      <c r="A52" s="184" t="s">
        <v>689</v>
      </c>
      <c r="B52" s="56">
        <v>4471</v>
      </c>
      <c r="C52" s="128" t="s">
        <v>282</v>
      </c>
      <c r="D52" s="67">
        <v>1499.53</v>
      </c>
      <c r="E52" s="133">
        <v>0</v>
      </c>
      <c r="F52" s="76">
        <v>0</v>
      </c>
      <c r="G52" s="30">
        <v>635.6</v>
      </c>
      <c r="H52" s="30">
        <v>1446.63</v>
      </c>
      <c r="I52" s="86">
        <v>1228.28</v>
      </c>
      <c r="J52" s="86">
        <v>0</v>
      </c>
      <c r="K52" s="86">
        <v>0</v>
      </c>
      <c r="L52" s="376"/>
      <c r="M52" s="377"/>
      <c r="N52" s="10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</row>
    <row r="53" spans="1:228" ht="12.75">
      <c r="A53" s="184" t="s">
        <v>690</v>
      </c>
      <c r="B53" s="56">
        <v>4473</v>
      </c>
      <c r="C53" s="128" t="s">
        <v>286</v>
      </c>
      <c r="D53" s="67">
        <v>1144.82</v>
      </c>
      <c r="E53" s="133">
        <v>0</v>
      </c>
      <c r="F53" s="76">
        <v>0</v>
      </c>
      <c r="G53" s="30">
        <v>448.72</v>
      </c>
      <c r="H53" s="30">
        <v>217.61</v>
      </c>
      <c r="I53" s="86">
        <v>1093.29</v>
      </c>
      <c r="J53" s="86">
        <v>0</v>
      </c>
      <c r="K53" s="86">
        <v>0</v>
      </c>
      <c r="L53" s="376"/>
      <c r="M53" s="377"/>
      <c r="N53" s="10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</row>
    <row r="54" spans="1:228" ht="12.75">
      <c r="A54" s="184" t="s">
        <v>691</v>
      </c>
      <c r="B54" s="56">
        <v>4467</v>
      </c>
      <c r="C54" s="128" t="s">
        <v>119</v>
      </c>
      <c r="D54" s="67">
        <v>778.83</v>
      </c>
      <c r="E54" s="133">
        <v>0</v>
      </c>
      <c r="F54" s="76">
        <v>0</v>
      </c>
      <c r="G54" s="30">
        <v>439.98</v>
      </c>
      <c r="H54" s="30">
        <v>0</v>
      </c>
      <c r="I54" s="86">
        <v>651.72</v>
      </c>
      <c r="J54" s="86">
        <v>0</v>
      </c>
      <c r="K54" s="86">
        <v>0</v>
      </c>
      <c r="L54" s="366" t="s">
        <v>548</v>
      </c>
      <c r="M54" s="377">
        <v>6019.25</v>
      </c>
      <c r="N54" s="10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</row>
    <row r="55" spans="1:228" ht="12.75">
      <c r="A55" s="184" t="s">
        <v>692</v>
      </c>
      <c r="B55" s="56">
        <v>4470</v>
      </c>
      <c r="C55" s="128" t="s">
        <v>281</v>
      </c>
      <c r="D55" s="67">
        <v>769.15</v>
      </c>
      <c r="E55" s="133">
        <v>12</v>
      </c>
      <c r="F55" s="76">
        <v>0</v>
      </c>
      <c r="G55" s="30">
        <v>1931.1</v>
      </c>
      <c r="H55" s="30">
        <v>3677.08</v>
      </c>
      <c r="I55" s="86">
        <v>696.01</v>
      </c>
      <c r="J55" s="86">
        <v>12</v>
      </c>
      <c r="K55" s="86">
        <v>0</v>
      </c>
      <c r="L55" s="376"/>
      <c r="M55" s="377"/>
      <c r="N55" s="10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</row>
    <row r="56" spans="1:228" ht="12.75">
      <c r="A56" s="184" t="s">
        <v>693</v>
      </c>
      <c r="B56" s="56">
        <v>4472</v>
      </c>
      <c r="C56" s="128" t="s">
        <v>285</v>
      </c>
      <c r="D56" s="67">
        <v>1619.79</v>
      </c>
      <c r="E56" s="133">
        <v>52.83</v>
      </c>
      <c r="F56" s="76">
        <v>0</v>
      </c>
      <c r="G56" s="30">
        <v>2825.85</v>
      </c>
      <c r="H56" s="30">
        <v>2312.63</v>
      </c>
      <c r="I56" s="86">
        <v>1433.16</v>
      </c>
      <c r="J56" s="86">
        <v>52.83</v>
      </c>
      <c r="K56" s="86">
        <v>0</v>
      </c>
      <c r="L56" s="376"/>
      <c r="M56" s="377"/>
      <c r="N56" s="10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</row>
    <row r="57" spans="1:228" ht="12.75">
      <c r="A57" s="184" t="s">
        <v>694</v>
      </c>
      <c r="B57" s="56">
        <v>4983</v>
      </c>
      <c r="C57" s="128" t="s">
        <v>449</v>
      </c>
      <c r="D57" s="67">
        <v>1255.2</v>
      </c>
      <c r="E57" s="133">
        <v>0</v>
      </c>
      <c r="F57" s="76">
        <v>0</v>
      </c>
      <c r="G57" s="30">
        <v>2704.2</v>
      </c>
      <c r="H57" s="30">
        <v>3936.2</v>
      </c>
      <c r="I57" s="86">
        <v>1223.75</v>
      </c>
      <c r="J57" s="86">
        <v>0</v>
      </c>
      <c r="K57" s="86">
        <v>0</v>
      </c>
      <c r="L57" s="87"/>
      <c r="M57" s="183"/>
      <c r="N57" s="10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</row>
    <row r="58" spans="1:228" ht="12.75">
      <c r="A58" s="184" t="s">
        <v>695</v>
      </c>
      <c r="B58" s="56">
        <v>4993</v>
      </c>
      <c r="C58" s="136" t="s">
        <v>406</v>
      </c>
      <c r="D58" s="67">
        <v>812.28</v>
      </c>
      <c r="E58" s="133">
        <v>0</v>
      </c>
      <c r="F58" s="76">
        <v>0</v>
      </c>
      <c r="G58" s="30"/>
      <c r="H58" s="30"/>
      <c r="I58" s="86">
        <v>652.58</v>
      </c>
      <c r="J58" s="86">
        <v>0</v>
      </c>
      <c r="K58" s="86">
        <v>0</v>
      </c>
      <c r="L58" s="87"/>
      <c r="M58" s="183"/>
      <c r="N58" s="10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</row>
    <row r="59" spans="1:228" ht="12.75">
      <c r="A59" s="184" t="s">
        <v>696</v>
      </c>
      <c r="B59" s="56">
        <v>4994</v>
      </c>
      <c r="C59" s="136" t="s">
        <v>407</v>
      </c>
      <c r="D59" s="67">
        <v>190.3</v>
      </c>
      <c r="E59" s="133">
        <v>0</v>
      </c>
      <c r="F59" s="76">
        <v>0</v>
      </c>
      <c r="G59" s="30"/>
      <c r="H59" s="30"/>
      <c r="I59" s="86">
        <v>149.6</v>
      </c>
      <c r="J59" s="86">
        <v>0</v>
      </c>
      <c r="K59" s="86">
        <v>0</v>
      </c>
      <c r="L59" s="87"/>
      <c r="M59" s="183"/>
      <c r="N59" s="10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</row>
    <row r="60" spans="1:228" ht="12.75">
      <c r="A60" s="184" t="s">
        <v>697</v>
      </c>
      <c r="B60" s="56">
        <v>4995</v>
      </c>
      <c r="C60" s="136" t="s">
        <v>408</v>
      </c>
      <c r="D60" s="67">
        <v>304.24</v>
      </c>
      <c r="E60" s="133">
        <v>0</v>
      </c>
      <c r="F60" s="76">
        <v>0</v>
      </c>
      <c r="G60" s="30"/>
      <c r="H60" s="30"/>
      <c r="I60" s="86">
        <v>203.99</v>
      </c>
      <c r="J60" s="86">
        <v>0</v>
      </c>
      <c r="K60" s="86">
        <v>0</v>
      </c>
      <c r="L60" s="87"/>
      <c r="M60" s="183"/>
      <c r="N60" s="10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</row>
    <row r="61" spans="1:228" ht="13.5" thickBot="1">
      <c r="A61" s="195" t="s">
        <v>698</v>
      </c>
      <c r="B61" s="246">
        <v>4996</v>
      </c>
      <c r="C61" s="213" t="s">
        <v>409</v>
      </c>
      <c r="D61" s="214">
        <v>271.65</v>
      </c>
      <c r="E61" s="236">
        <v>0</v>
      </c>
      <c r="F61" s="216">
        <v>0</v>
      </c>
      <c r="G61" s="238"/>
      <c r="H61" s="238"/>
      <c r="I61" s="96">
        <v>271.65</v>
      </c>
      <c r="J61" s="96">
        <v>0</v>
      </c>
      <c r="K61" s="96">
        <v>0</v>
      </c>
      <c r="L61" s="88"/>
      <c r="M61" s="202"/>
      <c r="N61" s="10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</row>
    <row r="62" spans="1:228" ht="13.5" thickBot="1">
      <c r="A62" s="243"/>
      <c r="B62" s="188"/>
      <c r="C62" s="204" t="s">
        <v>761</v>
      </c>
      <c r="D62" s="189">
        <f aca="true" t="shared" si="0" ref="D62:J62">SUM(D3:D61)</f>
        <v>74392.8</v>
      </c>
      <c r="E62" s="190">
        <f t="shared" si="0"/>
        <v>1168.46</v>
      </c>
      <c r="F62" s="211">
        <f t="shared" si="0"/>
        <v>0</v>
      </c>
      <c r="G62" s="192">
        <f t="shared" si="0"/>
        <v>54455.48999999999</v>
      </c>
      <c r="H62" s="192">
        <f t="shared" si="0"/>
        <v>82666.75000000001</v>
      </c>
      <c r="I62" s="229">
        <f t="shared" si="0"/>
        <v>67009.25000000003</v>
      </c>
      <c r="J62" s="229">
        <f t="shared" si="0"/>
        <v>1168.46</v>
      </c>
      <c r="K62" s="335">
        <f>SUM(K3:K61)</f>
        <v>0</v>
      </c>
      <c r="L62" s="244"/>
      <c r="M62" s="245">
        <f>SUM(M3:M61)</f>
        <v>80300.85</v>
      </c>
      <c r="N62" s="10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</row>
    <row r="63" ht="13.5" thickTop="1"/>
  </sheetData>
  <mergeCells count="24">
    <mergeCell ref="J21:J22"/>
    <mergeCell ref="K21:K22"/>
    <mergeCell ref="L3:L21"/>
    <mergeCell ref="M3:M21"/>
    <mergeCell ref="A21:A22"/>
    <mergeCell ref="B21:B22"/>
    <mergeCell ref="C21:C22"/>
    <mergeCell ref="I21:I22"/>
    <mergeCell ref="J38:J40"/>
    <mergeCell ref="K38:K40"/>
    <mergeCell ref="L23:L38"/>
    <mergeCell ref="M23:M38"/>
    <mergeCell ref="A38:A40"/>
    <mergeCell ref="B38:B40"/>
    <mergeCell ref="C38:C40"/>
    <mergeCell ref="I38:I40"/>
    <mergeCell ref="L50:L53"/>
    <mergeCell ref="M50:M53"/>
    <mergeCell ref="L54:L56"/>
    <mergeCell ref="M54:M56"/>
    <mergeCell ref="L43:L49"/>
    <mergeCell ref="M43:M49"/>
    <mergeCell ref="L41:L42"/>
    <mergeCell ref="M41:M42"/>
  </mergeCells>
  <printOptions horizontalCentered="1"/>
  <pageMargins left="0.984251968503937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&amp;LPE/WSPÓLNOTY/2012&amp;CCzęść IV&amp;RZałącznik nr 1 do wzoru umowy 
</oddHeader>
    <oddFooter>&amp;CStrona &amp;P z &amp;N</oddFooter>
  </headerFooter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O148"/>
  <sheetViews>
    <sheetView zoomScale="120" zoomScaleNormal="120" workbookViewId="0" topLeftCell="A1">
      <pane xSplit="3" ySplit="1" topLeftCell="I5" activePane="bottomRight" state="frozen"/>
      <selection pane="topLeft" activeCell="Z3" sqref="Z3"/>
      <selection pane="topRight" activeCell="Z3" sqref="Z3"/>
      <selection pane="bottomLeft" activeCell="Z3" sqref="Z3"/>
      <selection pane="bottomRight" activeCell="M19" sqref="M19"/>
    </sheetView>
  </sheetViews>
  <sheetFormatPr defaultColWidth="9.140625" defaultRowHeight="12.75"/>
  <cols>
    <col min="1" max="1" width="4.00390625" style="0" customWidth="1"/>
    <col min="2" max="2" width="7.8515625" style="0" customWidth="1"/>
    <col min="3" max="3" width="18.8515625" style="0" customWidth="1"/>
    <col min="4" max="4" width="11.8515625" style="0" hidden="1" customWidth="1"/>
    <col min="5" max="5" width="10.7109375" style="0" hidden="1" customWidth="1"/>
    <col min="6" max="7" width="9.57421875" style="0" hidden="1" customWidth="1"/>
    <col min="8" max="8" width="0" style="0" hidden="1" customWidth="1"/>
    <col min="9" max="9" width="10.57421875" style="53" bestFit="1" customWidth="1"/>
    <col min="10" max="10" width="9.7109375" style="53" bestFit="1" customWidth="1"/>
    <col min="11" max="11" width="9.28125" style="53" bestFit="1" customWidth="1"/>
    <col min="12" max="12" width="9.140625" style="124" customWidth="1"/>
    <col min="13" max="13" width="9.140625" style="125" customWidth="1"/>
    <col min="14" max="16384" width="9.140625" style="15" customWidth="1"/>
  </cols>
  <sheetData>
    <row r="1" spans="1:197" ht="53.25" customHeight="1" thickTop="1">
      <c r="A1" s="148" t="s">
        <v>120</v>
      </c>
      <c r="B1" s="149" t="s">
        <v>121</v>
      </c>
      <c r="C1" s="149" t="s">
        <v>122</v>
      </c>
      <c r="D1" s="150" t="s">
        <v>123</v>
      </c>
      <c r="E1" s="151" t="s">
        <v>130</v>
      </c>
      <c r="F1" s="206" t="s">
        <v>170</v>
      </c>
      <c r="G1" s="153" t="s">
        <v>131</v>
      </c>
      <c r="H1" s="153" t="s">
        <v>132</v>
      </c>
      <c r="I1" s="154" t="s">
        <v>124</v>
      </c>
      <c r="J1" s="154" t="s">
        <v>125</v>
      </c>
      <c r="K1" s="155" t="s">
        <v>126</v>
      </c>
      <c r="L1" s="219" t="s">
        <v>20</v>
      </c>
      <c r="M1" s="220" t="s">
        <v>21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</row>
    <row r="2" spans="1:197" ht="12.7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1"/>
      <c r="M2" s="159" t="s">
        <v>315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</row>
    <row r="3" spans="1:197" ht="12.75">
      <c r="A3" s="184" t="s">
        <v>643</v>
      </c>
      <c r="B3" s="56">
        <v>5402</v>
      </c>
      <c r="C3" s="128" t="s">
        <v>451</v>
      </c>
      <c r="D3" s="67">
        <v>101.72</v>
      </c>
      <c r="E3" s="78">
        <v>0</v>
      </c>
      <c r="F3" s="76">
        <v>0</v>
      </c>
      <c r="G3" s="30"/>
      <c r="H3" s="30"/>
      <c r="I3" s="86">
        <v>101.72</v>
      </c>
      <c r="J3" s="86">
        <v>0</v>
      </c>
      <c r="K3" s="86">
        <v>0</v>
      </c>
      <c r="L3" s="126" t="s">
        <v>551</v>
      </c>
      <c r="M3" s="221">
        <v>865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</row>
    <row r="4" spans="1:197" ht="12.75">
      <c r="A4" s="184" t="s">
        <v>644</v>
      </c>
      <c r="B4" s="56">
        <v>5403</v>
      </c>
      <c r="C4" s="128" t="s">
        <v>452</v>
      </c>
      <c r="D4" s="67">
        <v>135.68</v>
      </c>
      <c r="E4" s="78">
        <v>207.75</v>
      </c>
      <c r="F4" s="76">
        <v>0</v>
      </c>
      <c r="G4" s="30"/>
      <c r="H4" s="30"/>
      <c r="I4" s="86">
        <v>39</v>
      </c>
      <c r="J4" s="86">
        <v>0</v>
      </c>
      <c r="K4" s="86">
        <v>0</v>
      </c>
      <c r="L4" s="126" t="s">
        <v>553</v>
      </c>
      <c r="M4" s="22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197" ht="12.75">
      <c r="A5" s="184" t="s">
        <v>645</v>
      </c>
      <c r="B5" s="56">
        <v>5405</v>
      </c>
      <c r="C5" s="128" t="s">
        <v>453</v>
      </c>
      <c r="D5" s="67">
        <v>186.55</v>
      </c>
      <c r="E5" s="78">
        <v>0</v>
      </c>
      <c r="F5" s="76">
        <v>16.4</v>
      </c>
      <c r="G5" s="30">
        <v>403</v>
      </c>
      <c r="H5" s="30">
        <v>138</v>
      </c>
      <c r="I5" s="86">
        <v>151</v>
      </c>
      <c r="J5" s="86">
        <v>0</v>
      </c>
      <c r="K5" s="86">
        <v>16.4</v>
      </c>
      <c r="L5" s="382" t="s">
        <v>554</v>
      </c>
      <c r="M5" s="384">
        <v>1588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</row>
    <row r="6" spans="1:197" ht="12.75">
      <c r="A6" s="184" t="s">
        <v>646</v>
      </c>
      <c r="B6" s="56">
        <v>5419</v>
      </c>
      <c r="C6" s="128" t="s">
        <v>456</v>
      </c>
      <c r="D6" s="67">
        <v>37.42</v>
      </c>
      <c r="E6" s="78">
        <v>0</v>
      </c>
      <c r="F6" s="76">
        <v>0</v>
      </c>
      <c r="G6" s="30">
        <v>300</v>
      </c>
      <c r="H6" s="30">
        <v>138</v>
      </c>
      <c r="I6" s="86">
        <v>37.42</v>
      </c>
      <c r="J6" s="86">
        <v>0</v>
      </c>
      <c r="K6" s="86">
        <v>0</v>
      </c>
      <c r="L6" s="383"/>
      <c r="M6" s="38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</row>
    <row r="7" spans="1:197" ht="12.75">
      <c r="A7" s="184" t="s">
        <v>647</v>
      </c>
      <c r="B7" s="56">
        <v>5406</v>
      </c>
      <c r="C7" s="128" t="s">
        <v>454</v>
      </c>
      <c r="D7" s="67">
        <v>127.73</v>
      </c>
      <c r="E7" s="78">
        <v>68.51</v>
      </c>
      <c r="F7" s="76">
        <v>0</v>
      </c>
      <c r="G7" s="30"/>
      <c r="H7" s="30"/>
      <c r="I7" s="86">
        <v>127.73</v>
      </c>
      <c r="J7" s="86">
        <v>68.51</v>
      </c>
      <c r="K7" s="86">
        <v>0</v>
      </c>
      <c r="L7" s="126" t="s">
        <v>551</v>
      </c>
      <c r="M7" s="221">
        <v>747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</row>
    <row r="8" spans="1:197" ht="12.75">
      <c r="A8" s="385" t="s">
        <v>648</v>
      </c>
      <c r="B8" s="349">
        <v>5408</v>
      </c>
      <c r="C8" s="381" t="s">
        <v>411</v>
      </c>
      <c r="D8" s="67"/>
      <c r="E8" s="78"/>
      <c r="F8" s="76"/>
      <c r="G8" s="30"/>
      <c r="H8" s="30"/>
      <c r="I8" s="347">
        <v>184</v>
      </c>
      <c r="J8" s="347">
        <v>0</v>
      </c>
      <c r="K8" s="347">
        <v>0</v>
      </c>
      <c r="L8" s="126" t="s">
        <v>559</v>
      </c>
      <c r="M8" s="221">
        <v>199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</row>
    <row r="9" spans="1:197" ht="12.75">
      <c r="A9" s="386"/>
      <c r="B9" s="341"/>
      <c r="C9" s="373"/>
      <c r="D9" s="67">
        <v>238.25</v>
      </c>
      <c r="E9" s="78">
        <v>0</v>
      </c>
      <c r="F9" s="76">
        <v>0</v>
      </c>
      <c r="G9" s="30"/>
      <c r="H9" s="30"/>
      <c r="I9" s="374"/>
      <c r="J9" s="374"/>
      <c r="K9" s="374"/>
      <c r="L9" s="126" t="s">
        <v>560</v>
      </c>
      <c r="M9" s="221">
        <v>58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</row>
    <row r="10" spans="1:197" ht="12.75">
      <c r="A10" s="222" t="s">
        <v>649</v>
      </c>
      <c r="B10" s="56">
        <v>5411</v>
      </c>
      <c r="C10" s="136" t="s">
        <v>413</v>
      </c>
      <c r="D10" s="67">
        <v>913.7</v>
      </c>
      <c r="E10" s="78">
        <v>28.77</v>
      </c>
      <c r="F10" s="76">
        <v>0</v>
      </c>
      <c r="G10" s="30"/>
      <c r="H10" s="30"/>
      <c r="I10" s="86">
        <v>856.62</v>
      </c>
      <c r="J10" s="86">
        <v>28.77</v>
      </c>
      <c r="K10" s="86">
        <v>0</v>
      </c>
      <c r="L10" s="126" t="s">
        <v>555</v>
      </c>
      <c r="M10" s="22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</row>
    <row r="11" spans="1:197" ht="12.75">
      <c r="A11" s="222" t="s">
        <v>650</v>
      </c>
      <c r="B11" s="56">
        <v>5418</v>
      </c>
      <c r="C11" s="136" t="s">
        <v>417</v>
      </c>
      <c r="D11" s="67">
        <v>923.08</v>
      </c>
      <c r="E11" s="78">
        <v>94.8</v>
      </c>
      <c r="F11" s="76">
        <v>0</v>
      </c>
      <c r="G11" s="30"/>
      <c r="H11" s="30"/>
      <c r="I11" s="86">
        <v>749.04</v>
      </c>
      <c r="J11" s="86">
        <v>94.8</v>
      </c>
      <c r="K11" s="86">
        <v>0</v>
      </c>
      <c r="L11" s="126" t="s">
        <v>556</v>
      </c>
      <c r="M11" s="221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</row>
    <row r="12" spans="1:197" ht="12.75">
      <c r="A12" s="222" t="s">
        <v>651</v>
      </c>
      <c r="B12" s="56">
        <v>5422</v>
      </c>
      <c r="C12" s="128" t="s">
        <v>457</v>
      </c>
      <c r="D12" s="67">
        <v>239.4</v>
      </c>
      <c r="E12" s="78">
        <v>188.8</v>
      </c>
      <c r="F12" s="76">
        <v>0</v>
      </c>
      <c r="G12" s="30">
        <v>198.8</v>
      </c>
      <c r="H12" s="30">
        <v>0</v>
      </c>
      <c r="I12" s="86">
        <v>200.72</v>
      </c>
      <c r="J12" s="86">
        <v>188.8</v>
      </c>
      <c r="K12" s="86">
        <v>0</v>
      </c>
      <c r="L12" s="126" t="s">
        <v>549</v>
      </c>
      <c r="M12" s="22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</row>
    <row r="13" spans="1:197" ht="12.75">
      <c r="A13" s="222" t="s">
        <v>652</v>
      </c>
      <c r="B13" s="56">
        <v>5426</v>
      </c>
      <c r="C13" s="128" t="s">
        <v>458</v>
      </c>
      <c r="D13" s="67">
        <v>36.03</v>
      </c>
      <c r="E13" s="78">
        <v>0</v>
      </c>
      <c r="F13" s="76">
        <v>0</v>
      </c>
      <c r="G13" s="30">
        <v>576</v>
      </c>
      <c r="H13" s="30">
        <v>489</v>
      </c>
      <c r="I13" s="86">
        <v>36.03</v>
      </c>
      <c r="J13" s="86">
        <v>0</v>
      </c>
      <c r="K13" s="86">
        <v>0</v>
      </c>
      <c r="L13" s="126" t="s">
        <v>557</v>
      </c>
      <c r="M13" s="221">
        <v>2259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</row>
    <row r="14" spans="1:197" ht="12.75">
      <c r="A14" s="222" t="s">
        <v>653</v>
      </c>
      <c r="B14" s="56">
        <v>5427</v>
      </c>
      <c r="C14" s="128" t="s">
        <v>459</v>
      </c>
      <c r="D14" s="67">
        <v>468.67</v>
      </c>
      <c r="E14" s="78">
        <v>141.58</v>
      </c>
      <c r="F14" s="76">
        <v>0</v>
      </c>
      <c r="G14" s="30">
        <v>118.86</v>
      </c>
      <c r="H14" s="30">
        <v>0</v>
      </c>
      <c r="I14" s="86">
        <v>468.98</v>
      </c>
      <c r="J14" s="86">
        <v>141.58</v>
      </c>
      <c r="K14" s="86">
        <v>0</v>
      </c>
      <c r="L14" s="126" t="s">
        <v>550</v>
      </c>
      <c r="M14" s="221">
        <v>684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</row>
    <row r="15" spans="1:197" ht="12.75">
      <c r="A15" s="222" t="s">
        <v>654</v>
      </c>
      <c r="B15" s="56">
        <v>5429</v>
      </c>
      <c r="C15" s="128" t="s">
        <v>461</v>
      </c>
      <c r="D15" s="67">
        <v>306.96</v>
      </c>
      <c r="E15" s="78">
        <v>0</v>
      </c>
      <c r="F15" s="76">
        <v>0</v>
      </c>
      <c r="G15" s="30"/>
      <c r="H15" s="30"/>
      <c r="I15" s="86">
        <v>236.55</v>
      </c>
      <c r="J15" s="86">
        <v>0</v>
      </c>
      <c r="K15" s="86">
        <v>0</v>
      </c>
      <c r="L15" s="126" t="s">
        <v>558</v>
      </c>
      <c r="M15" s="221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</row>
    <row r="16" spans="1:197" ht="12.75">
      <c r="A16" s="222" t="s">
        <v>655</v>
      </c>
      <c r="B16" s="56">
        <v>5431</v>
      </c>
      <c r="C16" s="128" t="s">
        <v>462</v>
      </c>
      <c r="D16" s="67">
        <v>273.77</v>
      </c>
      <c r="E16" s="78">
        <v>159.32</v>
      </c>
      <c r="F16" s="76">
        <v>0</v>
      </c>
      <c r="G16" s="30"/>
      <c r="H16" s="30"/>
      <c r="I16" s="86">
        <v>262.83</v>
      </c>
      <c r="J16" s="86">
        <v>163.17</v>
      </c>
      <c r="K16" s="86">
        <v>0</v>
      </c>
      <c r="L16" s="126" t="s">
        <v>552</v>
      </c>
      <c r="M16" s="22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</row>
    <row r="17" spans="1:197" ht="12.75">
      <c r="A17" s="222" t="s">
        <v>656</v>
      </c>
      <c r="B17" s="56">
        <v>5435</v>
      </c>
      <c r="C17" s="128" t="s">
        <v>463</v>
      </c>
      <c r="D17" s="66">
        <v>58.08</v>
      </c>
      <c r="E17" s="133">
        <v>187.15</v>
      </c>
      <c r="F17" s="76">
        <v>0</v>
      </c>
      <c r="G17" s="30">
        <v>89.42</v>
      </c>
      <c r="H17" s="30">
        <v>0</v>
      </c>
      <c r="I17" s="86">
        <v>58.08</v>
      </c>
      <c r="J17" s="86">
        <v>187.15</v>
      </c>
      <c r="K17" s="86">
        <v>0</v>
      </c>
      <c r="L17" s="126" t="s">
        <v>41</v>
      </c>
      <c r="M17" s="22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</row>
    <row r="18" spans="1:197" ht="13.5" customHeight="1">
      <c r="A18" s="385" t="s">
        <v>657</v>
      </c>
      <c r="B18" s="387">
        <v>5437</v>
      </c>
      <c r="C18" s="388" t="s">
        <v>418</v>
      </c>
      <c r="D18" s="67"/>
      <c r="E18" s="133"/>
      <c r="F18" s="76"/>
      <c r="G18" s="30"/>
      <c r="H18" s="30"/>
      <c r="I18" s="347">
        <v>96.83</v>
      </c>
      <c r="J18" s="347">
        <v>0</v>
      </c>
      <c r="K18" s="347">
        <v>0</v>
      </c>
      <c r="L18" s="126" t="s">
        <v>561</v>
      </c>
      <c r="M18" s="221">
        <v>246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</row>
    <row r="19" spans="1:197" ht="12" customHeight="1">
      <c r="A19" s="386"/>
      <c r="B19" s="341"/>
      <c r="C19" s="373"/>
      <c r="D19" s="66">
        <v>140.81</v>
      </c>
      <c r="E19" s="69">
        <v>574.7</v>
      </c>
      <c r="F19" s="76">
        <v>0</v>
      </c>
      <c r="G19" s="30"/>
      <c r="H19" s="30"/>
      <c r="I19" s="374"/>
      <c r="J19" s="374"/>
      <c r="K19" s="374"/>
      <c r="L19" s="126" t="s">
        <v>562</v>
      </c>
      <c r="M19" s="221">
        <v>232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</row>
    <row r="20" spans="1:197" ht="12" customHeight="1">
      <c r="A20" s="223" t="s">
        <v>658</v>
      </c>
      <c r="B20" s="224">
        <v>5830</v>
      </c>
      <c r="C20" s="225" t="s">
        <v>744</v>
      </c>
      <c r="D20" s="66"/>
      <c r="E20" s="69"/>
      <c r="F20" s="76"/>
      <c r="G20" s="30"/>
      <c r="H20" s="30"/>
      <c r="I20" s="147">
        <v>359.25</v>
      </c>
      <c r="J20" s="147">
        <v>0</v>
      </c>
      <c r="K20" s="134"/>
      <c r="L20" s="126"/>
      <c r="M20" s="22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</row>
    <row r="21" spans="1:197" ht="12.75">
      <c r="A21" s="222" t="s">
        <v>659</v>
      </c>
      <c r="B21" s="56">
        <v>5428</v>
      </c>
      <c r="C21" s="128" t="s">
        <v>460</v>
      </c>
      <c r="D21" s="67">
        <v>916.96</v>
      </c>
      <c r="E21" s="78">
        <v>149.93</v>
      </c>
      <c r="F21" s="76">
        <v>0</v>
      </c>
      <c r="G21" s="30">
        <v>103.47</v>
      </c>
      <c r="H21" s="30">
        <v>0</v>
      </c>
      <c r="I21" s="86">
        <v>874.16</v>
      </c>
      <c r="J21" s="86">
        <v>149.93</v>
      </c>
      <c r="K21" s="86">
        <v>0</v>
      </c>
      <c r="L21" s="122"/>
      <c r="M21" s="2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</row>
    <row r="22" spans="1:197" ht="12.75">
      <c r="A22" s="223" t="s">
        <v>660</v>
      </c>
      <c r="B22" s="56">
        <v>5439</v>
      </c>
      <c r="C22" s="128" t="s">
        <v>464</v>
      </c>
      <c r="D22" s="66">
        <v>325.86</v>
      </c>
      <c r="E22" s="133">
        <v>0</v>
      </c>
      <c r="F22" s="76">
        <v>0</v>
      </c>
      <c r="G22" s="30"/>
      <c r="H22" s="30"/>
      <c r="I22" s="86">
        <v>0</v>
      </c>
      <c r="J22" s="86">
        <v>0</v>
      </c>
      <c r="K22" s="86">
        <v>0</v>
      </c>
      <c r="L22" s="122"/>
      <c r="M22" s="221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</row>
    <row r="23" spans="1:197" ht="13.5" customHeight="1">
      <c r="A23" s="222" t="s">
        <v>661</v>
      </c>
      <c r="B23" s="48">
        <v>5904</v>
      </c>
      <c r="C23" s="114" t="s">
        <v>465</v>
      </c>
      <c r="D23" s="67">
        <v>692.89</v>
      </c>
      <c r="E23" s="133">
        <v>0</v>
      </c>
      <c r="F23" s="76">
        <v>0</v>
      </c>
      <c r="G23" s="30"/>
      <c r="H23" s="30"/>
      <c r="I23" s="86">
        <v>692.89</v>
      </c>
      <c r="J23" s="86">
        <v>0</v>
      </c>
      <c r="K23" s="86">
        <v>0</v>
      </c>
      <c r="L23" s="122"/>
      <c r="M23" s="22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</row>
    <row r="24" spans="1:197" ht="12.75">
      <c r="A24" s="223" t="s">
        <v>662</v>
      </c>
      <c r="B24" s="56">
        <v>5413</v>
      </c>
      <c r="C24" s="136" t="s">
        <v>414</v>
      </c>
      <c r="D24" s="67">
        <v>372.85</v>
      </c>
      <c r="E24" s="78">
        <v>2467</v>
      </c>
      <c r="F24" s="76">
        <v>0</v>
      </c>
      <c r="G24" s="30"/>
      <c r="H24" s="30"/>
      <c r="I24" s="86">
        <v>372.85</v>
      </c>
      <c r="J24" s="86">
        <v>2465.71</v>
      </c>
      <c r="K24" s="86">
        <v>0</v>
      </c>
      <c r="L24" s="122"/>
      <c r="M24" s="22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</row>
    <row r="25" spans="1:197" ht="12.75">
      <c r="A25" s="222" t="s">
        <v>663</v>
      </c>
      <c r="B25" s="56">
        <v>5414</v>
      </c>
      <c r="C25" s="136" t="s">
        <v>415</v>
      </c>
      <c r="D25" s="67">
        <v>34.44</v>
      </c>
      <c r="E25" s="78">
        <v>0</v>
      </c>
      <c r="F25" s="76">
        <v>0</v>
      </c>
      <c r="G25" s="30">
        <v>78</v>
      </c>
      <c r="H25" s="30">
        <v>0</v>
      </c>
      <c r="I25" s="86">
        <v>34.44</v>
      </c>
      <c r="J25" s="86">
        <v>0</v>
      </c>
      <c r="K25" s="86">
        <v>0</v>
      </c>
      <c r="L25" s="122"/>
      <c r="M25" s="22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</row>
    <row r="26" spans="1:197" ht="12.75">
      <c r="A26" s="223" t="s">
        <v>664</v>
      </c>
      <c r="B26" s="170" t="s">
        <v>199</v>
      </c>
      <c r="C26" s="136" t="s">
        <v>198</v>
      </c>
      <c r="D26" s="67">
        <v>377.15</v>
      </c>
      <c r="E26" s="78">
        <v>0</v>
      </c>
      <c r="F26" s="76">
        <v>0</v>
      </c>
      <c r="G26" s="30"/>
      <c r="H26" s="30"/>
      <c r="I26" s="86">
        <v>377.15</v>
      </c>
      <c r="J26" s="86">
        <v>0</v>
      </c>
      <c r="K26" s="86">
        <v>0</v>
      </c>
      <c r="L26" s="122"/>
      <c r="M26" s="22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</row>
    <row r="27" spans="1:197" ht="12.75">
      <c r="A27" s="222" t="s">
        <v>665</v>
      </c>
      <c r="B27" s="56">
        <v>5415</v>
      </c>
      <c r="C27" s="128" t="s">
        <v>455</v>
      </c>
      <c r="D27" s="67">
        <v>46.71</v>
      </c>
      <c r="E27" s="78">
        <v>0</v>
      </c>
      <c r="F27" s="76">
        <v>0</v>
      </c>
      <c r="G27" s="30">
        <v>111.2</v>
      </c>
      <c r="H27" s="30">
        <v>0</v>
      </c>
      <c r="I27" s="86">
        <v>46.71</v>
      </c>
      <c r="J27" s="86">
        <v>0</v>
      </c>
      <c r="K27" s="86">
        <v>0</v>
      </c>
      <c r="L27" s="122"/>
      <c r="M27" s="22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</row>
    <row r="28" spans="1:197" ht="12.75">
      <c r="A28" s="223" t="s">
        <v>666</v>
      </c>
      <c r="B28" s="56">
        <v>5417</v>
      </c>
      <c r="C28" s="136" t="s">
        <v>416</v>
      </c>
      <c r="D28" s="67">
        <v>617.56</v>
      </c>
      <c r="E28" s="78">
        <v>35.67</v>
      </c>
      <c r="F28" s="76">
        <v>0</v>
      </c>
      <c r="G28" s="30">
        <v>110.2</v>
      </c>
      <c r="H28" s="30">
        <v>0</v>
      </c>
      <c r="I28" s="86">
        <v>526.64</v>
      </c>
      <c r="J28" s="86">
        <v>35.67</v>
      </c>
      <c r="K28" s="86">
        <v>0</v>
      </c>
      <c r="L28" s="122"/>
      <c r="M28" s="22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</row>
    <row r="29" spans="1:197" ht="12.75">
      <c r="A29" s="222" t="s">
        <v>667</v>
      </c>
      <c r="B29" s="226">
        <v>5002</v>
      </c>
      <c r="C29" s="136" t="s">
        <v>523</v>
      </c>
      <c r="D29" s="67">
        <v>79.7</v>
      </c>
      <c r="E29" s="78">
        <v>264.95</v>
      </c>
      <c r="F29" s="76">
        <v>0</v>
      </c>
      <c r="G29" s="30"/>
      <c r="H29" s="30"/>
      <c r="I29" s="86">
        <v>79.7</v>
      </c>
      <c r="J29" s="86">
        <v>264.95</v>
      </c>
      <c r="K29" s="86">
        <v>0</v>
      </c>
      <c r="L29" s="122"/>
      <c r="M29" s="22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</row>
    <row r="30" spans="1:197" ht="12.75">
      <c r="A30" s="223" t="s">
        <v>668</v>
      </c>
      <c r="B30" s="56">
        <v>5410</v>
      </c>
      <c r="C30" s="136" t="s">
        <v>412</v>
      </c>
      <c r="D30" s="67">
        <v>453.28</v>
      </c>
      <c r="E30" s="78">
        <v>56.86</v>
      </c>
      <c r="F30" s="76">
        <v>0</v>
      </c>
      <c r="G30" s="30"/>
      <c r="H30" s="30"/>
      <c r="I30" s="86">
        <v>409.58</v>
      </c>
      <c r="J30" s="86">
        <v>53.83</v>
      </c>
      <c r="K30" s="86">
        <v>0</v>
      </c>
      <c r="L30" s="122"/>
      <c r="M30" s="22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</row>
    <row r="31" spans="1:197" ht="12.75">
      <c r="A31" s="222" t="s">
        <v>669</v>
      </c>
      <c r="B31" s="56">
        <v>5021</v>
      </c>
      <c r="C31" s="128" t="s">
        <v>450</v>
      </c>
      <c r="D31" s="67">
        <v>788.57</v>
      </c>
      <c r="E31" s="78">
        <v>268.5</v>
      </c>
      <c r="F31" s="76">
        <v>0</v>
      </c>
      <c r="G31" s="30">
        <v>192.58</v>
      </c>
      <c r="H31" s="30">
        <v>0</v>
      </c>
      <c r="I31" s="86">
        <v>632.76</v>
      </c>
      <c r="J31" s="86">
        <v>268.5</v>
      </c>
      <c r="K31" s="86">
        <v>0</v>
      </c>
      <c r="L31" s="122"/>
      <c r="M31" s="22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</row>
    <row r="32" spans="1:197" s="53" customFormat="1" ht="12.75">
      <c r="A32" s="223" t="s">
        <v>670</v>
      </c>
      <c r="B32" s="170" t="s">
        <v>83</v>
      </c>
      <c r="C32" s="135" t="s">
        <v>84</v>
      </c>
      <c r="D32" s="67">
        <v>5515.08</v>
      </c>
      <c r="E32" s="78">
        <v>113.55</v>
      </c>
      <c r="F32" s="77">
        <v>0</v>
      </c>
      <c r="G32" s="36"/>
      <c r="H32" s="36"/>
      <c r="I32" s="86">
        <v>5515.08</v>
      </c>
      <c r="J32" s="86">
        <v>113.55</v>
      </c>
      <c r="K32" s="86">
        <v>0</v>
      </c>
      <c r="L32" s="123"/>
      <c r="M32" s="22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</row>
    <row r="33" spans="1:197" s="53" customFormat="1" ht="12.75">
      <c r="A33" s="222" t="s">
        <v>671</v>
      </c>
      <c r="B33" s="170" t="s">
        <v>746</v>
      </c>
      <c r="C33" s="135" t="s">
        <v>745</v>
      </c>
      <c r="D33" s="67"/>
      <c r="E33" s="78"/>
      <c r="F33" s="77"/>
      <c r="G33" s="36"/>
      <c r="H33" s="36"/>
      <c r="I33" s="86">
        <v>40.3</v>
      </c>
      <c r="J33" s="86">
        <v>0</v>
      </c>
      <c r="K33" s="86">
        <v>0</v>
      </c>
      <c r="L33" s="123"/>
      <c r="M33" s="22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</row>
    <row r="34" spans="1:197" ht="12.75">
      <c r="A34" s="223" t="s">
        <v>672</v>
      </c>
      <c r="B34" s="56">
        <v>5407</v>
      </c>
      <c r="C34" s="136" t="s">
        <v>410</v>
      </c>
      <c r="D34" s="67">
        <v>160.8</v>
      </c>
      <c r="E34" s="78">
        <v>30.35</v>
      </c>
      <c r="F34" s="76">
        <v>0</v>
      </c>
      <c r="G34" s="30">
        <v>144.42</v>
      </c>
      <c r="H34" s="30">
        <v>0</v>
      </c>
      <c r="I34" s="86">
        <v>160.8</v>
      </c>
      <c r="J34" s="86">
        <v>30.35</v>
      </c>
      <c r="K34" s="86">
        <v>0</v>
      </c>
      <c r="L34" s="122"/>
      <c r="M34" s="22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</row>
    <row r="35" spans="1:197" ht="12.75" customHeight="1">
      <c r="A35" s="222" t="s">
        <v>673</v>
      </c>
      <c r="B35" s="164" t="s">
        <v>466</v>
      </c>
      <c r="C35" s="165" t="s">
        <v>467</v>
      </c>
      <c r="D35" s="66">
        <v>316.62</v>
      </c>
      <c r="E35" s="69">
        <v>615.33</v>
      </c>
      <c r="F35" s="76">
        <v>0</v>
      </c>
      <c r="G35" s="30"/>
      <c r="H35" s="30"/>
      <c r="I35" s="86">
        <v>316.62</v>
      </c>
      <c r="J35" s="86">
        <v>615.33</v>
      </c>
      <c r="K35" s="86">
        <v>0</v>
      </c>
      <c r="L35" s="122"/>
      <c r="M35" s="22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ht="12.75">
      <c r="A36" s="223" t="s">
        <v>674</v>
      </c>
      <c r="B36" s="57">
        <v>5024</v>
      </c>
      <c r="C36" s="128" t="s">
        <v>468</v>
      </c>
      <c r="D36" s="67">
        <v>1467.8</v>
      </c>
      <c r="E36" s="78">
        <v>0</v>
      </c>
      <c r="F36" s="76">
        <v>0</v>
      </c>
      <c r="G36" s="30"/>
      <c r="H36" s="30"/>
      <c r="I36" s="86">
        <v>950.93</v>
      </c>
      <c r="J36" s="86">
        <v>0</v>
      </c>
      <c r="K36" s="86">
        <v>0</v>
      </c>
      <c r="L36" s="122"/>
      <c r="M36" s="22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ht="12.75">
      <c r="A37" s="222" t="s">
        <v>675</v>
      </c>
      <c r="B37" s="57">
        <v>5621</v>
      </c>
      <c r="C37" s="128" t="s">
        <v>469</v>
      </c>
      <c r="D37" s="67">
        <v>676.34</v>
      </c>
      <c r="E37" s="78">
        <v>57.7</v>
      </c>
      <c r="F37" s="74">
        <v>0</v>
      </c>
      <c r="G37" s="30">
        <v>104</v>
      </c>
      <c r="H37" s="30">
        <v>0</v>
      </c>
      <c r="I37" s="86">
        <v>666.73</v>
      </c>
      <c r="J37" s="86">
        <v>11.96</v>
      </c>
      <c r="K37" s="86">
        <v>0</v>
      </c>
      <c r="L37" s="122"/>
      <c r="M37" s="22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ht="12.75">
      <c r="A38" s="223" t="s">
        <v>676</v>
      </c>
      <c r="B38" s="57">
        <v>5436</v>
      </c>
      <c r="C38" s="128" t="s">
        <v>470</v>
      </c>
      <c r="D38" s="66">
        <v>165.34</v>
      </c>
      <c r="E38" s="133">
        <v>20.78</v>
      </c>
      <c r="F38" s="74">
        <v>0</v>
      </c>
      <c r="G38" s="30"/>
      <c r="H38" s="30"/>
      <c r="I38" s="86">
        <v>269.88</v>
      </c>
      <c r="J38" s="86">
        <v>0</v>
      </c>
      <c r="K38" s="86">
        <v>0</v>
      </c>
      <c r="L38" s="122"/>
      <c r="M38" s="22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</row>
    <row r="39" spans="1:197" ht="13.5" thickBot="1">
      <c r="A39" s="232" t="s">
        <v>677</v>
      </c>
      <c r="B39" s="233">
        <v>5027</v>
      </c>
      <c r="C39" s="234" t="s">
        <v>471</v>
      </c>
      <c r="D39" s="235">
        <v>126.6</v>
      </c>
      <c r="E39" s="236">
        <v>0</v>
      </c>
      <c r="F39" s="237">
        <v>0</v>
      </c>
      <c r="G39" s="238"/>
      <c r="H39" s="238"/>
      <c r="I39" s="96">
        <v>126.6</v>
      </c>
      <c r="J39" s="96">
        <v>0</v>
      </c>
      <c r="K39" s="96">
        <v>0</v>
      </c>
      <c r="L39" s="239"/>
      <c r="M39" s="240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</row>
    <row r="40" spans="1:197" ht="13.5" thickBot="1">
      <c r="A40" s="228"/>
      <c r="B40" s="188"/>
      <c r="C40" s="204" t="s">
        <v>761</v>
      </c>
      <c r="D40" s="189">
        <f aca="true" t="shared" si="0" ref="D40:K40">SUM(D3:D39)</f>
        <v>17322.399999999998</v>
      </c>
      <c r="E40" s="190">
        <f t="shared" si="0"/>
        <v>5732</v>
      </c>
      <c r="F40" s="211">
        <f t="shared" si="0"/>
        <v>16.4</v>
      </c>
      <c r="G40" s="192">
        <f t="shared" si="0"/>
        <v>2529.95</v>
      </c>
      <c r="H40" s="192">
        <f t="shared" si="0"/>
        <v>765</v>
      </c>
      <c r="I40" s="229">
        <f t="shared" si="0"/>
        <v>16059.619999999999</v>
      </c>
      <c r="J40" s="229">
        <f t="shared" si="0"/>
        <v>4882.56</v>
      </c>
      <c r="K40" s="229">
        <f t="shared" si="0"/>
        <v>16.4</v>
      </c>
      <c r="L40" s="230"/>
      <c r="M40" s="231">
        <f>SUM(M3:M39)</f>
        <v>6878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</row>
    <row r="41" spans="1:4" ht="13.5" thickTop="1">
      <c r="A41" s="53"/>
      <c r="B41" s="15"/>
      <c r="C41" s="15"/>
      <c r="D41" s="15"/>
    </row>
    <row r="42" spans="1:4" ht="12.75">
      <c r="A42" s="53"/>
      <c r="B42" s="15"/>
      <c r="C42" s="15"/>
      <c r="D42" s="15"/>
    </row>
    <row r="43" spans="1:4" ht="12.75">
      <c r="A43" s="53"/>
      <c r="B43" s="15"/>
      <c r="C43" s="15"/>
      <c r="D43" s="15"/>
    </row>
    <row r="44" spans="1:4" ht="12.75">
      <c r="A44" s="53"/>
      <c r="B44" s="15"/>
      <c r="C44" s="15"/>
      <c r="D44" s="15"/>
    </row>
    <row r="45" spans="1:4" ht="12.75">
      <c r="A45" s="53"/>
      <c r="B45" s="15"/>
      <c r="C45" s="15"/>
      <c r="D45" s="15"/>
    </row>
    <row r="46" spans="1:4" ht="12.75">
      <c r="A46" s="53"/>
      <c r="B46" s="15"/>
      <c r="C46" s="15"/>
      <c r="D46" s="15"/>
    </row>
    <row r="47" spans="1:4" ht="12.75">
      <c r="A47" s="53"/>
      <c r="B47" s="15"/>
      <c r="C47" s="15"/>
      <c r="D47" s="15"/>
    </row>
    <row r="48" spans="1:4" ht="12.75">
      <c r="A48" s="53"/>
      <c r="B48" s="15"/>
      <c r="C48" s="15"/>
      <c r="D48" s="15"/>
    </row>
    <row r="49" spans="1:4" ht="12.75">
      <c r="A49" s="53"/>
      <c r="B49" s="15"/>
      <c r="C49" s="15"/>
      <c r="D49" s="15"/>
    </row>
    <row r="50" spans="1:4" ht="12.75">
      <c r="A50" s="53"/>
      <c r="B50" s="15"/>
      <c r="C50" s="15"/>
      <c r="D50" s="15"/>
    </row>
    <row r="51" spans="1:4" ht="12.75">
      <c r="A51" s="53"/>
      <c r="B51" s="15"/>
      <c r="C51" s="15"/>
      <c r="D51" s="15"/>
    </row>
    <row r="52" spans="1:4" ht="12.75">
      <c r="A52" s="53"/>
      <c r="B52" s="15"/>
      <c r="C52" s="15"/>
      <c r="D52" s="15"/>
    </row>
    <row r="53" spans="1:4" ht="12.75">
      <c r="A53" s="53"/>
      <c r="B53" s="15"/>
      <c r="C53" s="15"/>
      <c r="D53" s="15"/>
    </row>
    <row r="54" spans="1:4" ht="12.75">
      <c r="A54" s="53"/>
      <c r="B54" s="15"/>
      <c r="C54" s="15"/>
      <c r="D54" s="15"/>
    </row>
    <row r="55" spans="1:4" ht="12.75">
      <c r="A55" s="53"/>
      <c r="B55" s="15"/>
      <c r="C55" s="15"/>
      <c r="D55" s="15"/>
    </row>
    <row r="56" spans="1:4" ht="12.75">
      <c r="A56" s="53"/>
      <c r="B56" s="15"/>
      <c r="C56" s="15"/>
      <c r="D56" s="15"/>
    </row>
    <row r="57" spans="1:4" ht="12.75">
      <c r="A57" s="53"/>
      <c r="B57" s="15"/>
      <c r="C57" s="15"/>
      <c r="D57" s="15"/>
    </row>
    <row r="58" spans="1:4" ht="12.75">
      <c r="A58" s="53"/>
      <c r="B58" s="15"/>
      <c r="C58" s="15"/>
      <c r="D58" s="15"/>
    </row>
    <row r="59" spans="1:4" ht="12.75">
      <c r="A59" s="53"/>
      <c r="B59" s="15"/>
      <c r="C59" s="15"/>
      <c r="D59" s="15"/>
    </row>
    <row r="60" spans="1:4" ht="12.75">
      <c r="A60" s="53"/>
      <c r="B60" s="15"/>
      <c r="C60" s="15"/>
      <c r="D60" s="15"/>
    </row>
    <row r="61" spans="1:4" ht="12.75">
      <c r="A61" s="53"/>
      <c r="B61" s="15"/>
      <c r="C61" s="15"/>
      <c r="D61" s="15"/>
    </row>
    <row r="62" spans="1:4" ht="12.75">
      <c r="A62" s="53"/>
      <c r="B62" s="15"/>
      <c r="C62" s="15"/>
      <c r="D62" s="15"/>
    </row>
    <row r="63" spans="1:4" ht="12.75">
      <c r="A63" s="53"/>
      <c r="B63" s="15"/>
      <c r="C63" s="15"/>
      <c r="D63" s="15"/>
    </row>
    <row r="64" spans="1:4" ht="12.75">
      <c r="A64" s="53"/>
      <c r="B64" s="15"/>
      <c r="C64" s="15"/>
      <c r="D64" s="15"/>
    </row>
    <row r="65" spans="1:4" ht="12.75">
      <c r="A65" s="53"/>
      <c r="B65" s="15"/>
      <c r="C65" s="15"/>
      <c r="D65" s="15"/>
    </row>
    <row r="66" spans="1:4" ht="12.75">
      <c r="A66" s="53"/>
      <c r="B66" s="15"/>
      <c r="C66" s="15"/>
      <c r="D66" s="15"/>
    </row>
    <row r="67" spans="1:4" ht="12.75">
      <c r="A67" s="53"/>
      <c r="B67" s="15"/>
      <c r="C67" s="15"/>
      <c r="D67" s="15"/>
    </row>
    <row r="68" spans="1:4" ht="12.75">
      <c r="A68" s="53"/>
      <c r="B68" s="15"/>
      <c r="C68" s="15"/>
      <c r="D68" s="15"/>
    </row>
    <row r="69" spans="1:4" ht="12.75">
      <c r="A69" s="53"/>
      <c r="B69" s="15"/>
      <c r="C69" s="15"/>
      <c r="D69" s="15"/>
    </row>
    <row r="70" spans="1:4" ht="12.75">
      <c r="A70" s="53"/>
      <c r="B70" s="15"/>
      <c r="C70" s="15"/>
      <c r="D70" s="15"/>
    </row>
    <row r="71" spans="1:4" ht="12.75">
      <c r="A71" s="53"/>
      <c r="B71" s="15"/>
      <c r="C71" s="15"/>
      <c r="D71" s="15"/>
    </row>
    <row r="72" spans="1:4" ht="12.75">
      <c r="A72" s="53"/>
      <c r="B72" s="15"/>
      <c r="C72" s="15"/>
      <c r="D72" s="15"/>
    </row>
    <row r="73" spans="1:4" ht="12.75">
      <c r="A73" s="53"/>
      <c r="B73" s="15"/>
      <c r="C73" s="15"/>
      <c r="D73" s="15"/>
    </row>
    <row r="74" spans="1:4" ht="12.75">
      <c r="A74" s="53"/>
      <c r="B74" s="15"/>
      <c r="C74" s="15"/>
      <c r="D74" s="15"/>
    </row>
    <row r="75" spans="1:4" ht="12.75">
      <c r="A75" s="53"/>
      <c r="B75" s="15"/>
      <c r="C75" s="15"/>
      <c r="D75" s="15"/>
    </row>
    <row r="76" spans="1:4" ht="12.75">
      <c r="A76" s="53"/>
      <c r="B76" s="15"/>
      <c r="C76" s="15"/>
      <c r="D76" s="15"/>
    </row>
    <row r="77" spans="1:4" ht="12.75">
      <c r="A77" s="53"/>
      <c r="B77" s="15"/>
      <c r="C77" s="15"/>
      <c r="D77" s="15"/>
    </row>
    <row r="78" spans="1:4" ht="12.75">
      <c r="A78" s="53"/>
      <c r="B78" s="15"/>
      <c r="C78" s="15"/>
      <c r="D78" s="15"/>
    </row>
    <row r="79" spans="1:4" ht="12.75">
      <c r="A79" s="53"/>
      <c r="B79" s="15"/>
      <c r="C79" s="15"/>
      <c r="D79" s="15"/>
    </row>
    <row r="80" spans="1:4" ht="12.75">
      <c r="A80" s="53"/>
      <c r="B80" s="15"/>
      <c r="C80" s="15"/>
      <c r="D80" s="15"/>
    </row>
    <row r="81" spans="1:4" ht="12.75">
      <c r="A81" s="53"/>
      <c r="B81" s="15"/>
      <c r="C81" s="15"/>
      <c r="D81" s="15"/>
    </row>
    <row r="82" spans="1:4" ht="12.75">
      <c r="A82" s="53"/>
      <c r="B82" s="15"/>
      <c r="C82" s="15"/>
      <c r="D82" s="15"/>
    </row>
    <row r="83" spans="1:4" ht="12.75">
      <c r="A83" s="53"/>
      <c r="B83" s="15"/>
      <c r="C83" s="15"/>
      <c r="D83" s="15"/>
    </row>
    <row r="84" spans="1:4" ht="12.75">
      <c r="A84" s="53"/>
      <c r="B84" s="15"/>
      <c r="C84" s="15"/>
      <c r="D84" s="15"/>
    </row>
    <row r="85" spans="1:4" ht="12.75">
      <c r="A85" s="53"/>
      <c r="B85" s="15"/>
      <c r="C85" s="15"/>
      <c r="D85" s="15"/>
    </row>
    <row r="86" spans="1:4" ht="12.75">
      <c r="A86" s="53"/>
      <c r="B86" s="15"/>
      <c r="C86" s="15"/>
      <c r="D86" s="15"/>
    </row>
    <row r="87" spans="1:4" ht="12.75">
      <c r="A87" s="53"/>
      <c r="B87" s="15"/>
      <c r="C87" s="15"/>
      <c r="D87" s="15"/>
    </row>
    <row r="88" spans="1:4" ht="12.75">
      <c r="A88" s="53"/>
      <c r="B88" s="15"/>
      <c r="C88" s="15"/>
      <c r="D88" s="15"/>
    </row>
    <row r="89" spans="1:4" ht="12.75">
      <c r="A89" s="53"/>
      <c r="B89" s="15"/>
      <c r="C89" s="15"/>
      <c r="D89" s="15"/>
    </row>
    <row r="90" spans="1:4" ht="12.75">
      <c r="A90" s="53"/>
      <c r="B90" s="15"/>
      <c r="C90" s="15"/>
      <c r="D90" s="15"/>
    </row>
    <row r="91" spans="1:4" ht="12.75">
      <c r="A91" s="53"/>
      <c r="B91" s="15"/>
      <c r="C91" s="15"/>
      <c r="D91" s="15"/>
    </row>
    <row r="92" spans="1:4" ht="12.75">
      <c r="A92" s="53"/>
      <c r="B92" s="15"/>
      <c r="C92" s="15"/>
      <c r="D92" s="15"/>
    </row>
    <row r="93" spans="1:4" ht="12.75">
      <c r="A93" s="53"/>
      <c r="B93" s="15"/>
      <c r="C93" s="15"/>
      <c r="D93" s="15"/>
    </row>
    <row r="94" spans="1:4" ht="12.75">
      <c r="A94" s="53"/>
      <c r="B94" s="15"/>
      <c r="C94" s="15"/>
      <c r="D94" s="15"/>
    </row>
    <row r="95" spans="1:4" ht="12.75">
      <c r="A95" s="53"/>
      <c r="B95" s="15"/>
      <c r="C95" s="15"/>
      <c r="D95" s="15"/>
    </row>
    <row r="96" spans="1:4" ht="12.75">
      <c r="A96" s="53"/>
      <c r="B96" s="15"/>
      <c r="C96" s="15"/>
      <c r="D96" s="15"/>
    </row>
    <row r="97" spans="1:4" ht="12.75">
      <c r="A97" s="53"/>
      <c r="B97" s="15"/>
      <c r="C97" s="15"/>
      <c r="D97" s="15"/>
    </row>
    <row r="98" spans="1:4" ht="12.75">
      <c r="A98" s="53"/>
      <c r="B98" s="15"/>
      <c r="C98" s="15"/>
      <c r="D98" s="15"/>
    </row>
    <row r="99" spans="1:4" ht="12.75">
      <c r="A99" s="53"/>
      <c r="B99" s="15"/>
      <c r="C99" s="15"/>
      <c r="D99" s="15"/>
    </row>
    <row r="100" spans="1:4" ht="12.75">
      <c r="A100" s="53"/>
      <c r="B100" s="15"/>
      <c r="C100" s="15"/>
      <c r="D100" s="15"/>
    </row>
    <row r="101" spans="1:4" ht="12.75">
      <c r="A101" s="53"/>
      <c r="B101" s="15"/>
      <c r="C101" s="15"/>
      <c r="D101" s="15"/>
    </row>
    <row r="102" spans="1:4" ht="12.75">
      <c r="A102" s="53"/>
      <c r="B102" s="15"/>
      <c r="C102" s="15"/>
      <c r="D102" s="15"/>
    </row>
    <row r="103" spans="1:4" ht="12.75">
      <c r="A103" s="53"/>
      <c r="B103" s="15"/>
      <c r="C103" s="15"/>
      <c r="D103" s="15"/>
    </row>
    <row r="104" spans="1:4" ht="12.75">
      <c r="A104" s="53"/>
      <c r="B104" s="15"/>
      <c r="C104" s="15"/>
      <c r="D104" s="15"/>
    </row>
    <row r="105" spans="1:4" ht="12.75">
      <c r="A105" s="53"/>
      <c r="B105" s="15"/>
      <c r="C105" s="15"/>
      <c r="D105" s="15"/>
    </row>
    <row r="106" spans="1:4" ht="12.75">
      <c r="A106" s="53"/>
      <c r="B106" s="15"/>
      <c r="C106" s="15"/>
      <c r="D106" s="15"/>
    </row>
    <row r="107" spans="1:4" ht="12.75">
      <c r="A107" s="53"/>
      <c r="B107" s="15"/>
      <c r="C107" s="15"/>
      <c r="D107" s="15"/>
    </row>
    <row r="108" spans="1:4" ht="12.75">
      <c r="A108" s="53"/>
      <c r="B108" s="15"/>
      <c r="C108" s="15"/>
      <c r="D108" s="15"/>
    </row>
    <row r="109" spans="1:4" ht="12.75">
      <c r="A109" s="53"/>
      <c r="B109" s="15"/>
      <c r="C109" s="15"/>
      <c r="D109" s="15"/>
    </row>
    <row r="110" spans="1:4" ht="12.75">
      <c r="A110" s="53"/>
      <c r="B110" s="15"/>
      <c r="C110" s="15"/>
      <c r="D110" s="15"/>
    </row>
    <row r="111" spans="1:4" ht="12.75">
      <c r="A111" s="53"/>
      <c r="B111" s="15"/>
      <c r="C111" s="15"/>
      <c r="D111" s="15"/>
    </row>
    <row r="112" spans="1:4" ht="12.75">
      <c r="A112" s="53"/>
      <c r="B112" s="15"/>
      <c r="C112" s="15"/>
      <c r="D112" s="15"/>
    </row>
    <row r="113" spans="1:4" ht="12.75">
      <c r="A113" s="53"/>
      <c r="B113" s="15"/>
      <c r="C113" s="15"/>
      <c r="D113" s="15"/>
    </row>
    <row r="114" spans="1:4" ht="12.75">
      <c r="A114" s="53"/>
      <c r="B114" s="15"/>
      <c r="C114" s="15"/>
      <c r="D114" s="15"/>
    </row>
    <row r="115" spans="1:4" ht="12.75">
      <c r="A115" s="53"/>
      <c r="B115" s="15"/>
      <c r="C115" s="15"/>
      <c r="D115" s="15"/>
    </row>
    <row r="116" spans="1:4" ht="12.75">
      <c r="A116" s="53"/>
      <c r="B116" s="15"/>
      <c r="C116" s="15"/>
      <c r="D116" s="15"/>
    </row>
    <row r="117" spans="1:4" ht="12.75">
      <c r="A117" s="53"/>
      <c r="B117" s="15"/>
      <c r="C117" s="15"/>
      <c r="D117" s="15"/>
    </row>
    <row r="118" spans="1:4" ht="12.75">
      <c r="A118" s="53"/>
      <c r="B118" s="15"/>
      <c r="C118" s="15"/>
      <c r="D118" s="15"/>
    </row>
    <row r="119" spans="1:4" ht="12.75">
      <c r="A119" s="53"/>
      <c r="B119" s="15"/>
      <c r="C119" s="15"/>
      <c r="D119" s="15"/>
    </row>
    <row r="120" spans="1:4" ht="12.75">
      <c r="A120" s="53"/>
      <c r="B120" s="15"/>
      <c r="C120" s="15"/>
      <c r="D120" s="15"/>
    </row>
    <row r="121" spans="1:4" ht="12.75">
      <c r="A121" s="53"/>
      <c r="B121" s="15"/>
      <c r="C121" s="15"/>
      <c r="D121" s="15"/>
    </row>
    <row r="122" spans="1:4" ht="12.75">
      <c r="A122" s="53"/>
      <c r="B122" s="15"/>
      <c r="C122" s="15"/>
      <c r="D122" s="15"/>
    </row>
    <row r="123" spans="1:4" ht="12.75">
      <c r="A123" s="53"/>
      <c r="B123" s="15"/>
      <c r="C123" s="15"/>
      <c r="D123" s="15"/>
    </row>
    <row r="124" spans="1:4" ht="12.75">
      <c r="A124" s="53"/>
      <c r="B124" s="15"/>
      <c r="C124" s="15"/>
      <c r="D124" s="15"/>
    </row>
    <row r="125" spans="1:4" ht="12.75">
      <c r="A125" s="53"/>
      <c r="B125" s="15"/>
      <c r="C125" s="15"/>
      <c r="D125" s="15"/>
    </row>
    <row r="126" spans="1:4" ht="12.75">
      <c r="A126" s="53"/>
      <c r="B126" s="15"/>
      <c r="C126" s="15"/>
      <c r="D126" s="15"/>
    </row>
    <row r="127" spans="1:4" ht="12.75">
      <c r="A127" s="53"/>
      <c r="B127" s="15"/>
      <c r="C127" s="15"/>
      <c r="D127" s="15"/>
    </row>
    <row r="128" spans="1:4" ht="12.75">
      <c r="A128" s="53"/>
      <c r="B128" s="15"/>
      <c r="C128" s="15"/>
      <c r="D128" s="15"/>
    </row>
    <row r="129" spans="1:4" ht="12.75">
      <c r="A129" s="53"/>
      <c r="B129" s="15"/>
      <c r="C129" s="15"/>
      <c r="D129" s="15"/>
    </row>
    <row r="130" spans="1:4" ht="12.75">
      <c r="A130" s="53"/>
      <c r="B130" s="15"/>
      <c r="C130" s="15"/>
      <c r="D130" s="15"/>
    </row>
    <row r="131" spans="1:4" ht="12.75">
      <c r="A131" s="53"/>
      <c r="B131" s="15"/>
      <c r="C131" s="15"/>
      <c r="D131" s="15"/>
    </row>
    <row r="132" spans="1:4" ht="12.75">
      <c r="A132" s="53"/>
      <c r="B132" s="15"/>
      <c r="C132" s="15"/>
      <c r="D132" s="15"/>
    </row>
    <row r="133" spans="1:4" ht="12.75">
      <c r="A133" s="53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</sheetData>
  <mergeCells count="14">
    <mergeCell ref="J18:J19"/>
    <mergeCell ref="K18:K19"/>
    <mergeCell ref="A18:A19"/>
    <mergeCell ref="B18:B19"/>
    <mergeCell ref="C18:C19"/>
    <mergeCell ref="I18:I19"/>
    <mergeCell ref="L5:L6"/>
    <mergeCell ref="M5:M6"/>
    <mergeCell ref="A8:A9"/>
    <mergeCell ref="B8:B9"/>
    <mergeCell ref="C8:C9"/>
    <mergeCell ref="I8:I9"/>
    <mergeCell ref="J8:J9"/>
    <mergeCell ref="K8:K9"/>
  </mergeCells>
  <printOptions horizontalCentered="1"/>
  <pageMargins left="0.984251968503937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&amp;LPE/WSPÓLNOTY/2012&amp;CCzęść V
&amp;RZałącznik nr 1 do wzoru umowy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96"/>
  <sheetViews>
    <sheetView zoomScale="120" zoomScaleNormal="120" workbookViewId="0" topLeftCell="A1">
      <pane xSplit="3" ySplit="1" topLeftCell="I66" activePane="bottomRight" state="frozen"/>
      <selection pane="topLeft" activeCell="W2" sqref="W2"/>
      <selection pane="topRight" activeCell="W2" sqref="W2"/>
      <selection pane="bottomLeft" activeCell="W2" sqref="W2"/>
      <selection pane="bottomRight" activeCell="M39" sqref="M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9.00390625" style="0" customWidth="1"/>
    <col min="4" max="5" width="9.421875" style="0" hidden="1" customWidth="1"/>
    <col min="6" max="6" width="9.57421875" style="0" hidden="1" customWidth="1"/>
    <col min="7" max="7" width="7.8515625" style="0" hidden="1" customWidth="1"/>
    <col min="8" max="8" width="8.421875" style="0" hidden="1" customWidth="1"/>
    <col min="9" max="9" width="12.28125" style="13" bestFit="1" customWidth="1"/>
    <col min="10" max="10" width="11.28125" style="13" bestFit="1" customWidth="1"/>
    <col min="11" max="11" width="9.421875" style="13" bestFit="1" customWidth="1"/>
    <col min="12" max="12" width="9.140625" style="131" customWidth="1"/>
    <col min="13" max="13" width="9.140625" style="132" customWidth="1"/>
  </cols>
  <sheetData>
    <row r="1" spans="1:219" ht="63" customHeight="1" thickTop="1">
      <c r="A1" s="148" t="s">
        <v>135</v>
      </c>
      <c r="B1" s="149" t="s">
        <v>136</v>
      </c>
      <c r="C1" s="149" t="s">
        <v>137</v>
      </c>
      <c r="D1" s="150" t="s">
        <v>138</v>
      </c>
      <c r="E1" s="151" t="s">
        <v>139</v>
      </c>
      <c r="F1" s="206" t="s">
        <v>170</v>
      </c>
      <c r="G1" s="153" t="s">
        <v>140</v>
      </c>
      <c r="H1" s="153" t="s">
        <v>141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</row>
    <row r="2" spans="1:219" ht="12.7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6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pans="1:219" ht="12.75">
      <c r="A3" s="184" t="s">
        <v>643</v>
      </c>
      <c r="B3" s="56">
        <v>6401</v>
      </c>
      <c r="C3" s="128" t="s">
        <v>142</v>
      </c>
      <c r="D3" s="67">
        <v>474.9</v>
      </c>
      <c r="E3" s="78">
        <v>26.57</v>
      </c>
      <c r="F3" s="76">
        <v>0</v>
      </c>
      <c r="G3" s="30"/>
      <c r="H3" s="30"/>
      <c r="I3" s="86">
        <v>392.29</v>
      </c>
      <c r="J3" s="86">
        <v>26.57</v>
      </c>
      <c r="K3" s="86">
        <v>0</v>
      </c>
      <c r="L3" s="91" t="s">
        <v>25</v>
      </c>
      <c r="M3" s="163"/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</row>
    <row r="4" spans="1:219" ht="12.75">
      <c r="A4" s="184" t="s">
        <v>644</v>
      </c>
      <c r="B4" s="56">
        <v>6402</v>
      </c>
      <c r="C4" s="128" t="s">
        <v>143</v>
      </c>
      <c r="D4" s="67">
        <v>371.44</v>
      </c>
      <c r="E4" s="78">
        <v>275.12</v>
      </c>
      <c r="F4" s="76">
        <v>0</v>
      </c>
      <c r="G4" s="30"/>
      <c r="H4" s="30"/>
      <c r="I4" s="86">
        <v>372.18</v>
      </c>
      <c r="J4" s="86">
        <v>275.12</v>
      </c>
      <c r="K4" s="86">
        <v>0</v>
      </c>
      <c r="L4" s="91" t="s">
        <v>22</v>
      </c>
      <c r="M4" s="163"/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219" ht="12.75">
      <c r="A5" s="348" t="s">
        <v>645</v>
      </c>
      <c r="B5" s="349">
        <v>6404</v>
      </c>
      <c r="C5" s="401" t="s">
        <v>420</v>
      </c>
      <c r="D5" s="67"/>
      <c r="E5" s="78"/>
      <c r="F5" s="76"/>
      <c r="G5" s="30"/>
      <c r="H5" s="30"/>
      <c r="I5" s="347">
        <v>3139.82</v>
      </c>
      <c r="J5" s="347">
        <v>0</v>
      </c>
      <c r="K5" s="347">
        <v>0</v>
      </c>
      <c r="L5" s="91" t="s">
        <v>570</v>
      </c>
      <c r="M5" s="163">
        <v>785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ht="12.75">
      <c r="A6" s="400"/>
      <c r="B6" s="349"/>
      <c r="C6" s="373"/>
      <c r="D6" s="67"/>
      <c r="E6" s="78"/>
      <c r="F6" s="76"/>
      <c r="G6" s="30"/>
      <c r="H6" s="30"/>
      <c r="I6" s="347"/>
      <c r="J6" s="347"/>
      <c r="K6" s="347"/>
      <c r="L6" s="91" t="s">
        <v>571</v>
      </c>
      <c r="M6" s="163">
        <v>854</v>
      </c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ht="12.75">
      <c r="A7" s="400"/>
      <c r="B7" s="349"/>
      <c r="C7" s="373"/>
      <c r="D7" s="67"/>
      <c r="E7" s="78"/>
      <c r="F7" s="76"/>
      <c r="G7" s="30"/>
      <c r="H7" s="30"/>
      <c r="I7" s="347"/>
      <c r="J7" s="347"/>
      <c r="K7" s="347"/>
      <c r="L7" s="91" t="s">
        <v>572</v>
      </c>
      <c r="M7" s="163">
        <v>253</v>
      </c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ht="12.75">
      <c r="A8" s="400"/>
      <c r="B8" s="349"/>
      <c r="C8" s="373"/>
      <c r="D8" s="67"/>
      <c r="E8" s="78"/>
      <c r="F8" s="76"/>
      <c r="G8" s="30"/>
      <c r="H8" s="30"/>
      <c r="I8" s="347"/>
      <c r="J8" s="347"/>
      <c r="K8" s="347"/>
      <c r="L8" s="91" t="s">
        <v>573</v>
      </c>
      <c r="M8" s="163">
        <v>310</v>
      </c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ht="12.75">
      <c r="A9" s="386"/>
      <c r="B9" s="341"/>
      <c r="C9" s="373"/>
      <c r="D9" s="67">
        <v>3688.96</v>
      </c>
      <c r="E9" s="78">
        <v>0</v>
      </c>
      <c r="F9" s="76">
        <v>0</v>
      </c>
      <c r="G9" s="30">
        <v>4226</v>
      </c>
      <c r="H9" s="30">
        <v>8963</v>
      </c>
      <c r="I9" s="343"/>
      <c r="J9" s="343"/>
      <c r="K9" s="343"/>
      <c r="L9" s="366" t="s">
        <v>574</v>
      </c>
      <c r="M9" s="368">
        <v>8385</v>
      </c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</row>
    <row r="10" spans="1:219" ht="12.75">
      <c r="A10" s="184" t="s">
        <v>646</v>
      </c>
      <c r="B10" s="56">
        <v>6411</v>
      </c>
      <c r="C10" s="136" t="s">
        <v>134</v>
      </c>
      <c r="D10" s="67">
        <v>242.86</v>
      </c>
      <c r="E10" s="78">
        <v>0</v>
      </c>
      <c r="F10" s="76">
        <v>0</v>
      </c>
      <c r="G10" s="30"/>
      <c r="H10" s="30"/>
      <c r="I10" s="86">
        <v>153.97</v>
      </c>
      <c r="J10" s="86">
        <v>0</v>
      </c>
      <c r="K10" s="86">
        <v>0</v>
      </c>
      <c r="L10" s="366"/>
      <c r="M10" s="368"/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ht="12.75">
      <c r="A11" s="358" t="s">
        <v>647</v>
      </c>
      <c r="B11" s="360">
        <v>6405</v>
      </c>
      <c r="C11" s="346" t="s">
        <v>421</v>
      </c>
      <c r="D11" s="67"/>
      <c r="E11" s="78"/>
      <c r="F11" s="76"/>
      <c r="G11" s="30"/>
      <c r="H11" s="30"/>
      <c r="I11" s="350">
        <v>182.47</v>
      </c>
      <c r="J11" s="350">
        <v>0</v>
      </c>
      <c r="K11" s="350">
        <v>0</v>
      </c>
      <c r="L11" s="319" t="s">
        <v>580</v>
      </c>
      <c r="M11" s="185">
        <v>181</v>
      </c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ht="12.75">
      <c r="A12" s="389"/>
      <c r="B12" s="390"/>
      <c r="C12" s="392"/>
      <c r="D12" s="67"/>
      <c r="E12" s="78"/>
      <c r="F12" s="76"/>
      <c r="G12" s="30"/>
      <c r="H12" s="30"/>
      <c r="I12" s="393"/>
      <c r="J12" s="393"/>
      <c r="K12" s="393"/>
      <c r="L12" s="319" t="s">
        <v>767</v>
      </c>
      <c r="M12" s="185">
        <v>90</v>
      </c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ht="12.75">
      <c r="A13" s="359"/>
      <c r="B13" s="361"/>
      <c r="C13" s="363"/>
      <c r="D13" s="67">
        <v>182.47</v>
      </c>
      <c r="E13" s="78">
        <v>0</v>
      </c>
      <c r="F13" s="76">
        <v>0</v>
      </c>
      <c r="G13" s="30">
        <v>503</v>
      </c>
      <c r="H13" s="30">
        <v>454</v>
      </c>
      <c r="I13" s="351"/>
      <c r="J13" s="351"/>
      <c r="K13" s="351"/>
      <c r="L13" s="91" t="s">
        <v>598</v>
      </c>
      <c r="M13" s="163">
        <v>1203</v>
      </c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ht="12.75">
      <c r="A14" s="348" t="s">
        <v>648</v>
      </c>
      <c r="B14" s="349">
        <v>6406</v>
      </c>
      <c r="C14" s="381" t="s">
        <v>422</v>
      </c>
      <c r="D14" s="67"/>
      <c r="E14" s="78"/>
      <c r="F14" s="76"/>
      <c r="G14" s="30"/>
      <c r="H14" s="30"/>
      <c r="I14" s="347">
        <v>323.69</v>
      </c>
      <c r="J14" s="347">
        <v>0</v>
      </c>
      <c r="K14" s="347">
        <v>0</v>
      </c>
      <c r="L14" s="91" t="s">
        <v>577</v>
      </c>
      <c r="M14" s="163">
        <v>84</v>
      </c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ht="12.75">
      <c r="A15" s="386"/>
      <c r="B15" s="341"/>
      <c r="C15" s="398"/>
      <c r="D15" s="67">
        <v>374.51</v>
      </c>
      <c r="E15" s="78">
        <v>0</v>
      </c>
      <c r="F15" s="76">
        <v>0</v>
      </c>
      <c r="G15" s="30">
        <v>423</v>
      </c>
      <c r="H15" s="30">
        <v>1083</v>
      </c>
      <c r="I15" s="343"/>
      <c r="J15" s="343"/>
      <c r="K15" s="343"/>
      <c r="L15" s="366" t="s">
        <v>578</v>
      </c>
      <c r="M15" s="368">
        <v>5229</v>
      </c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ht="12.75">
      <c r="A16" s="184" t="s">
        <v>649</v>
      </c>
      <c r="B16" s="56">
        <v>6408</v>
      </c>
      <c r="C16" s="136" t="s">
        <v>424</v>
      </c>
      <c r="D16" s="67">
        <v>578.14</v>
      </c>
      <c r="E16" s="78">
        <v>0</v>
      </c>
      <c r="F16" s="76">
        <v>0</v>
      </c>
      <c r="G16" s="30">
        <v>195</v>
      </c>
      <c r="H16" s="30">
        <v>2267</v>
      </c>
      <c r="I16" s="86">
        <v>454.95</v>
      </c>
      <c r="J16" s="86">
        <v>0</v>
      </c>
      <c r="K16" s="86">
        <v>0</v>
      </c>
      <c r="L16" s="367"/>
      <c r="M16" s="369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13" ht="12.75">
      <c r="A17" s="184" t="s">
        <v>650</v>
      </c>
      <c r="B17" s="56">
        <v>6410</v>
      </c>
      <c r="C17" s="136" t="s">
        <v>444</v>
      </c>
      <c r="D17" s="67">
        <v>208.24</v>
      </c>
      <c r="E17" s="78">
        <v>0</v>
      </c>
      <c r="F17" s="71">
        <v>0</v>
      </c>
      <c r="G17" s="209">
        <f>406+151</f>
        <v>557</v>
      </c>
      <c r="H17" s="209">
        <f>1717+146</f>
        <v>1863</v>
      </c>
      <c r="I17" s="127">
        <v>166.12</v>
      </c>
      <c r="J17" s="127">
        <v>0</v>
      </c>
      <c r="K17" s="127">
        <v>0</v>
      </c>
      <c r="L17" s="367"/>
      <c r="M17" s="369"/>
    </row>
    <row r="18" spans="1:219" ht="12.75">
      <c r="A18" s="184" t="s">
        <v>651</v>
      </c>
      <c r="B18" s="56">
        <v>6407</v>
      </c>
      <c r="C18" s="136" t="s">
        <v>423</v>
      </c>
      <c r="D18" s="67">
        <v>343.82</v>
      </c>
      <c r="E18" s="78">
        <v>60.84</v>
      </c>
      <c r="F18" s="76">
        <v>0</v>
      </c>
      <c r="G18" s="30">
        <v>836</v>
      </c>
      <c r="H18" s="30">
        <v>900</v>
      </c>
      <c r="I18" s="86">
        <v>301.73</v>
      </c>
      <c r="J18" s="86">
        <v>0</v>
      </c>
      <c r="K18" s="86">
        <v>0</v>
      </c>
      <c r="L18" s="366" t="s">
        <v>563</v>
      </c>
      <c r="M18" s="368">
        <v>4198</v>
      </c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ht="12.75">
      <c r="A19" s="184" t="s">
        <v>652</v>
      </c>
      <c r="B19" s="56">
        <v>6409</v>
      </c>
      <c r="C19" s="136" t="s">
        <v>425</v>
      </c>
      <c r="D19" s="67">
        <v>324.24</v>
      </c>
      <c r="E19" s="78">
        <v>0</v>
      </c>
      <c r="F19" s="76">
        <v>0</v>
      </c>
      <c r="G19" s="30">
        <v>276</v>
      </c>
      <c r="H19" s="30">
        <v>800</v>
      </c>
      <c r="I19" s="86">
        <v>252.37</v>
      </c>
      <c r="J19" s="86">
        <v>0</v>
      </c>
      <c r="K19" s="86">
        <v>0</v>
      </c>
      <c r="L19" s="366"/>
      <c r="M19" s="368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ht="12.75">
      <c r="A20" s="184" t="s">
        <v>653</v>
      </c>
      <c r="B20" s="56">
        <v>6452</v>
      </c>
      <c r="C20" s="136" t="s">
        <v>430</v>
      </c>
      <c r="D20" s="67">
        <v>553.44</v>
      </c>
      <c r="E20" s="133">
        <v>0</v>
      </c>
      <c r="F20" s="76">
        <v>10.15</v>
      </c>
      <c r="G20" s="30">
        <v>1335</v>
      </c>
      <c r="H20" s="30">
        <v>1797</v>
      </c>
      <c r="I20" s="86">
        <v>465.5</v>
      </c>
      <c r="J20" s="86">
        <v>0</v>
      </c>
      <c r="K20" s="86">
        <v>10.15</v>
      </c>
      <c r="L20" s="366"/>
      <c r="M20" s="368"/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ht="12.75">
      <c r="A21" s="184" t="s">
        <v>654</v>
      </c>
      <c r="B21" s="56">
        <v>6412</v>
      </c>
      <c r="C21" s="128" t="s">
        <v>144</v>
      </c>
      <c r="D21" s="67">
        <v>1523.95</v>
      </c>
      <c r="E21" s="78">
        <v>0</v>
      </c>
      <c r="F21" s="76">
        <v>0</v>
      </c>
      <c r="G21" s="30">
        <v>677</v>
      </c>
      <c r="H21" s="30">
        <v>1446</v>
      </c>
      <c r="I21" s="86">
        <v>1132.68</v>
      </c>
      <c r="J21" s="86">
        <v>0</v>
      </c>
      <c r="K21" s="86">
        <v>0</v>
      </c>
      <c r="L21" s="366" t="s">
        <v>576</v>
      </c>
      <c r="M21" s="368">
        <v>6233</v>
      </c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02" s="15" customFormat="1" ht="12.75">
      <c r="A22" s="184" t="s">
        <v>655</v>
      </c>
      <c r="B22" s="56">
        <v>6413</v>
      </c>
      <c r="C22" s="128" t="s">
        <v>277</v>
      </c>
      <c r="D22" s="67">
        <v>1000.7</v>
      </c>
      <c r="E22" s="78">
        <v>0</v>
      </c>
      <c r="F22" s="76">
        <v>0</v>
      </c>
      <c r="G22" s="30"/>
      <c r="H22" s="30"/>
      <c r="I22" s="86">
        <v>777.48</v>
      </c>
      <c r="J22" s="86">
        <v>0</v>
      </c>
      <c r="K22" s="86">
        <v>0</v>
      </c>
      <c r="L22" s="366"/>
      <c r="M22" s="36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</row>
    <row r="23" spans="1:219" ht="12.75">
      <c r="A23" s="184" t="s">
        <v>656</v>
      </c>
      <c r="B23" s="56">
        <v>6414</v>
      </c>
      <c r="C23" s="114" t="s">
        <v>145</v>
      </c>
      <c r="D23" s="67">
        <v>1610.16</v>
      </c>
      <c r="E23" s="78">
        <v>0</v>
      </c>
      <c r="F23" s="76">
        <v>0</v>
      </c>
      <c r="G23" s="30">
        <v>1118</v>
      </c>
      <c r="H23" s="30">
        <v>3147</v>
      </c>
      <c r="I23" s="86">
        <v>1056.51</v>
      </c>
      <c r="J23" s="86">
        <v>0</v>
      </c>
      <c r="K23" s="86">
        <v>0</v>
      </c>
      <c r="L23" s="366"/>
      <c r="M23" s="368"/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ht="12.75">
      <c r="A24" s="184" t="s">
        <v>657</v>
      </c>
      <c r="B24" s="56">
        <v>6416</v>
      </c>
      <c r="C24" s="128" t="s">
        <v>146</v>
      </c>
      <c r="D24" s="67">
        <v>67.57</v>
      </c>
      <c r="E24" s="78">
        <v>104.27</v>
      </c>
      <c r="F24" s="76">
        <v>0</v>
      </c>
      <c r="G24" s="30"/>
      <c r="H24" s="30"/>
      <c r="I24" s="86">
        <v>67.57</v>
      </c>
      <c r="J24" s="86">
        <v>0</v>
      </c>
      <c r="K24" s="86">
        <v>0</v>
      </c>
      <c r="L24" s="91" t="s">
        <v>604</v>
      </c>
      <c r="M24" s="16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ht="12.75">
      <c r="A25" s="184" t="s">
        <v>658</v>
      </c>
      <c r="B25" s="56">
        <v>6418</v>
      </c>
      <c r="C25" s="128" t="s">
        <v>147</v>
      </c>
      <c r="D25" s="66">
        <v>189.67</v>
      </c>
      <c r="E25" s="133">
        <v>0</v>
      </c>
      <c r="F25" s="76">
        <v>0</v>
      </c>
      <c r="G25" s="30"/>
      <c r="H25" s="30"/>
      <c r="I25" s="86">
        <v>189.67</v>
      </c>
      <c r="J25" s="86">
        <v>0</v>
      </c>
      <c r="K25" s="86">
        <v>0</v>
      </c>
      <c r="L25" s="91" t="s">
        <v>589</v>
      </c>
      <c r="M25" s="16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ht="12.75">
      <c r="A26" s="184" t="s">
        <v>659</v>
      </c>
      <c r="B26" s="56">
        <v>6419</v>
      </c>
      <c r="C26" s="128" t="s">
        <v>148</v>
      </c>
      <c r="D26" s="66">
        <v>95.13</v>
      </c>
      <c r="E26" s="133">
        <v>0</v>
      </c>
      <c r="F26" s="76">
        <v>0</v>
      </c>
      <c r="G26" s="30"/>
      <c r="H26" s="30"/>
      <c r="I26" s="86">
        <v>95.13</v>
      </c>
      <c r="J26" s="86">
        <v>0</v>
      </c>
      <c r="K26" s="86">
        <v>0</v>
      </c>
      <c r="L26" s="91"/>
      <c r="M26" s="16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ht="12.75">
      <c r="A27" s="184" t="s">
        <v>660</v>
      </c>
      <c r="B27" s="56">
        <v>6421</v>
      </c>
      <c r="C27" s="128" t="s">
        <v>149</v>
      </c>
      <c r="D27" s="66">
        <v>465.92</v>
      </c>
      <c r="E27" s="133">
        <v>0</v>
      </c>
      <c r="F27" s="76">
        <v>0</v>
      </c>
      <c r="G27" s="30">
        <v>557</v>
      </c>
      <c r="H27" s="30">
        <v>281</v>
      </c>
      <c r="I27" s="86">
        <v>346.93</v>
      </c>
      <c r="J27" s="86">
        <v>0</v>
      </c>
      <c r="K27" s="86">
        <v>0</v>
      </c>
      <c r="L27" s="91" t="s">
        <v>587</v>
      </c>
      <c r="M27" s="163">
        <v>770</v>
      </c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ht="12.75">
      <c r="A28" s="184" t="s">
        <v>661</v>
      </c>
      <c r="B28" s="56">
        <v>6422</v>
      </c>
      <c r="C28" s="128" t="s">
        <v>150</v>
      </c>
      <c r="D28" s="66">
        <v>161.72</v>
      </c>
      <c r="E28" s="133">
        <v>0</v>
      </c>
      <c r="F28" s="76">
        <v>0</v>
      </c>
      <c r="G28" s="30">
        <v>557</v>
      </c>
      <c r="H28" s="30">
        <v>124</v>
      </c>
      <c r="I28" s="86">
        <v>70.72</v>
      </c>
      <c r="J28" s="86">
        <v>0</v>
      </c>
      <c r="K28" s="86">
        <v>0</v>
      </c>
      <c r="L28" s="91" t="s">
        <v>22</v>
      </c>
      <c r="M28" s="163">
        <v>245</v>
      </c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ht="12.75">
      <c r="A29" s="348" t="s">
        <v>662</v>
      </c>
      <c r="B29" s="349">
        <v>6423</v>
      </c>
      <c r="C29" s="380" t="s">
        <v>151</v>
      </c>
      <c r="D29" s="66"/>
      <c r="E29" s="133"/>
      <c r="F29" s="76"/>
      <c r="G29" s="399">
        <v>331</v>
      </c>
      <c r="H29" s="399">
        <v>284</v>
      </c>
      <c r="I29" s="347">
        <v>534.06</v>
      </c>
      <c r="J29" s="347">
        <v>90.77</v>
      </c>
      <c r="K29" s="347">
        <v>0</v>
      </c>
      <c r="L29" s="91" t="s">
        <v>48</v>
      </c>
      <c r="M29" s="163">
        <v>1317</v>
      </c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ht="12.75">
      <c r="A30" s="386"/>
      <c r="B30" s="341"/>
      <c r="C30" s="398"/>
      <c r="D30" s="67">
        <v>644.09</v>
      </c>
      <c r="E30" s="78">
        <v>148.53</v>
      </c>
      <c r="F30" s="76">
        <v>0</v>
      </c>
      <c r="G30" s="374"/>
      <c r="H30" s="374"/>
      <c r="I30" s="343"/>
      <c r="J30" s="343"/>
      <c r="K30" s="343"/>
      <c r="L30" s="91" t="s">
        <v>597</v>
      </c>
      <c r="M30" s="16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ht="12.75">
      <c r="A31" s="184" t="s">
        <v>663</v>
      </c>
      <c r="B31" s="56">
        <v>6424</v>
      </c>
      <c r="C31" s="128" t="s">
        <v>152</v>
      </c>
      <c r="D31" s="67">
        <v>877.44</v>
      </c>
      <c r="E31" s="78">
        <v>0</v>
      </c>
      <c r="F31" s="76">
        <v>0</v>
      </c>
      <c r="G31" s="30">
        <v>147</v>
      </c>
      <c r="H31" s="30">
        <v>0</v>
      </c>
      <c r="I31" s="86">
        <v>588.41</v>
      </c>
      <c r="J31" s="86">
        <v>0</v>
      </c>
      <c r="K31" s="86">
        <v>0</v>
      </c>
      <c r="L31" s="91" t="s">
        <v>603</v>
      </c>
      <c r="M31" s="163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ht="12.75">
      <c r="A32" s="184" t="s">
        <v>664</v>
      </c>
      <c r="B32" s="56">
        <v>6445</v>
      </c>
      <c r="C32" s="128" t="s">
        <v>165</v>
      </c>
      <c r="D32" s="67">
        <v>165.47</v>
      </c>
      <c r="E32" s="133">
        <v>0</v>
      </c>
      <c r="F32" s="76">
        <v>0</v>
      </c>
      <c r="G32" s="30">
        <v>269</v>
      </c>
      <c r="H32" s="30">
        <v>0</v>
      </c>
      <c r="I32" s="86">
        <v>0</v>
      </c>
      <c r="J32" s="86">
        <v>0</v>
      </c>
      <c r="K32" s="86">
        <v>0</v>
      </c>
      <c r="L32" s="366" t="s">
        <v>602</v>
      </c>
      <c r="M32" s="368">
        <v>518</v>
      </c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ht="12.75">
      <c r="A33" s="184" t="s">
        <v>665</v>
      </c>
      <c r="B33" s="56">
        <v>6431</v>
      </c>
      <c r="C33" s="128" t="s">
        <v>157</v>
      </c>
      <c r="D33" s="67">
        <v>74.13</v>
      </c>
      <c r="E33" s="78">
        <v>0</v>
      </c>
      <c r="F33" s="76">
        <v>0</v>
      </c>
      <c r="G33" s="30">
        <v>249</v>
      </c>
      <c r="H33" s="30">
        <v>0</v>
      </c>
      <c r="I33" s="86">
        <v>37.14</v>
      </c>
      <c r="J33" s="86">
        <v>0</v>
      </c>
      <c r="K33" s="86">
        <v>0</v>
      </c>
      <c r="L33" s="366"/>
      <c r="M33" s="368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ht="12.75">
      <c r="A34" s="184" t="s">
        <v>666</v>
      </c>
      <c r="B34" s="56">
        <v>6432</v>
      </c>
      <c r="C34" s="128" t="s">
        <v>158</v>
      </c>
      <c r="D34" s="67">
        <v>62.15</v>
      </c>
      <c r="E34" s="78">
        <v>0</v>
      </c>
      <c r="F34" s="76">
        <v>0</v>
      </c>
      <c r="G34" s="30"/>
      <c r="H34" s="30"/>
      <c r="I34" s="86">
        <v>62.15</v>
      </c>
      <c r="J34" s="86">
        <v>0</v>
      </c>
      <c r="K34" s="86">
        <v>0</v>
      </c>
      <c r="L34" s="91" t="s">
        <v>586</v>
      </c>
      <c r="M34" s="163"/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ht="12.75">
      <c r="A35" s="184" t="s">
        <v>667</v>
      </c>
      <c r="B35" s="56">
        <v>6434</v>
      </c>
      <c r="C35" s="136" t="s">
        <v>599</v>
      </c>
      <c r="D35" s="67">
        <v>268.85</v>
      </c>
      <c r="E35" s="78">
        <v>207</v>
      </c>
      <c r="F35" s="76">
        <v>0</v>
      </c>
      <c r="G35" s="30"/>
      <c r="H35" s="30"/>
      <c r="I35" s="86">
        <v>218.66</v>
      </c>
      <c r="J35" s="86">
        <v>207</v>
      </c>
      <c r="K35" s="86">
        <v>0</v>
      </c>
      <c r="L35" s="91" t="s">
        <v>600</v>
      </c>
      <c r="M35" s="163"/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ht="12.75">
      <c r="A36" s="184" t="s">
        <v>668</v>
      </c>
      <c r="B36" s="56">
        <v>6435</v>
      </c>
      <c r="C36" s="128" t="s">
        <v>160</v>
      </c>
      <c r="D36" s="67">
        <v>259.75</v>
      </c>
      <c r="E36" s="78">
        <v>410.07</v>
      </c>
      <c r="F36" s="76">
        <v>0</v>
      </c>
      <c r="G36" s="30"/>
      <c r="H36" s="30"/>
      <c r="I36" s="86">
        <v>222.51</v>
      </c>
      <c r="J36" s="86">
        <v>294.63</v>
      </c>
      <c r="K36" s="86">
        <v>0</v>
      </c>
      <c r="L36" s="91" t="s">
        <v>595</v>
      </c>
      <c r="M36" s="163"/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13" ht="12" customHeight="1">
      <c r="A37" s="184" t="s">
        <v>669</v>
      </c>
      <c r="B37" s="56">
        <v>6420</v>
      </c>
      <c r="C37" s="128" t="s">
        <v>473</v>
      </c>
      <c r="D37" s="67">
        <v>628.56</v>
      </c>
      <c r="E37" s="78">
        <v>543.77</v>
      </c>
      <c r="F37" s="71">
        <v>0</v>
      </c>
      <c r="G37" s="209">
        <v>984</v>
      </c>
      <c r="H37" s="209">
        <v>407</v>
      </c>
      <c r="I37" s="127">
        <v>542.56</v>
      </c>
      <c r="J37" s="127">
        <v>389.07</v>
      </c>
      <c r="K37" s="127">
        <v>0</v>
      </c>
      <c r="L37" s="394" t="s">
        <v>569</v>
      </c>
      <c r="M37" s="396">
        <v>928.26</v>
      </c>
    </row>
    <row r="38" spans="1:219" ht="12.75">
      <c r="A38" s="184" t="s">
        <v>670</v>
      </c>
      <c r="B38" s="56">
        <v>6436</v>
      </c>
      <c r="C38" s="128" t="s">
        <v>161</v>
      </c>
      <c r="D38" s="66">
        <v>337.09</v>
      </c>
      <c r="E38" s="133">
        <v>91.28</v>
      </c>
      <c r="F38" s="76">
        <v>0</v>
      </c>
      <c r="G38" s="30">
        <v>306</v>
      </c>
      <c r="H38" s="30">
        <v>0</v>
      </c>
      <c r="I38" s="86">
        <v>289.91</v>
      </c>
      <c r="J38" s="86">
        <v>91.28</v>
      </c>
      <c r="K38" s="86">
        <v>0</v>
      </c>
      <c r="L38" s="395"/>
      <c r="M38" s="397"/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ht="12.75">
      <c r="A39" s="184" t="s">
        <v>671</v>
      </c>
      <c r="B39" s="56">
        <v>6437</v>
      </c>
      <c r="C39" s="136" t="s">
        <v>426</v>
      </c>
      <c r="D39" s="66">
        <v>56.71</v>
      </c>
      <c r="E39" s="133">
        <v>0</v>
      </c>
      <c r="F39" s="76">
        <v>0</v>
      </c>
      <c r="G39" s="30"/>
      <c r="H39" s="30"/>
      <c r="I39" s="86">
        <v>53.64</v>
      </c>
      <c r="J39" s="86">
        <v>0</v>
      </c>
      <c r="K39" s="86">
        <v>0</v>
      </c>
      <c r="L39" s="91" t="s">
        <v>591</v>
      </c>
      <c r="M39" s="163"/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ht="12.75">
      <c r="A40" s="348" t="s">
        <v>672</v>
      </c>
      <c r="B40" s="349">
        <v>6438</v>
      </c>
      <c r="C40" s="381" t="s">
        <v>440</v>
      </c>
      <c r="D40" s="66"/>
      <c r="E40" s="133"/>
      <c r="F40" s="76"/>
      <c r="G40" s="30"/>
      <c r="H40" s="30"/>
      <c r="I40" s="347">
        <v>121.53</v>
      </c>
      <c r="J40" s="347">
        <v>33.88</v>
      </c>
      <c r="K40" s="347">
        <v>0</v>
      </c>
      <c r="L40" s="91" t="s">
        <v>593</v>
      </c>
      <c r="M40" s="163">
        <v>87.99</v>
      </c>
      <c r="N40" s="2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ht="12.75">
      <c r="A41" s="344"/>
      <c r="B41" s="370"/>
      <c r="C41" s="402"/>
      <c r="D41" s="66"/>
      <c r="E41" s="133"/>
      <c r="F41" s="76"/>
      <c r="G41" s="30"/>
      <c r="H41" s="30"/>
      <c r="I41" s="347"/>
      <c r="J41" s="347"/>
      <c r="K41" s="347"/>
      <c r="L41" s="91" t="s">
        <v>769</v>
      </c>
      <c r="M41" s="163">
        <v>67</v>
      </c>
      <c r="N41" s="2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02" s="15" customFormat="1" ht="12.75">
      <c r="A42" s="386"/>
      <c r="B42" s="341"/>
      <c r="C42" s="398"/>
      <c r="D42" s="67">
        <v>222.12</v>
      </c>
      <c r="E42" s="78">
        <v>33.88</v>
      </c>
      <c r="F42" s="76">
        <v>0</v>
      </c>
      <c r="G42" s="30"/>
      <c r="H42" s="30"/>
      <c r="I42" s="374"/>
      <c r="J42" s="374"/>
      <c r="K42" s="374"/>
      <c r="L42" s="91" t="s">
        <v>594</v>
      </c>
      <c r="M42" s="163">
        <v>314.11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</row>
    <row r="43" spans="1:202" s="15" customFormat="1" ht="12.75">
      <c r="A43" s="358" t="s">
        <v>673</v>
      </c>
      <c r="B43" s="391">
        <v>6439</v>
      </c>
      <c r="C43" s="346" t="s">
        <v>427</v>
      </c>
      <c r="D43" s="67"/>
      <c r="E43" s="78"/>
      <c r="F43" s="76"/>
      <c r="G43" s="30"/>
      <c r="H43" s="30"/>
      <c r="I43" s="350">
        <v>87.29</v>
      </c>
      <c r="J43" s="350">
        <v>0</v>
      </c>
      <c r="K43" s="350">
        <v>0</v>
      </c>
      <c r="L43" s="91" t="s">
        <v>768</v>
      </c>
      <c r="M43" s="163">
        <v>214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</row>
    <row r="44" spans="1:219" ht="12.75">
      <c r="A44" s="359"/>
      <c r="B44" s="361"/>
      <c r="C44" s="363"/>
      <c r="D44" s="66">
        <v>135.81</v>
      </c>
      <c r="E44" s="133">
        <v>0</v>
      </c>
      <c r="F44" s="76">
        <v>0</v>
      </c>
      <c r="G44" s="30"/>
      <c r="H44" s="30"/>
      <c r="I44" s="345"/>
      <c r="J44" s="345"/>
      <c r="K44" s="345"/>
      <c r="L44" s="91" t="s">
        <v>592</v>
      </c>
      <c r="M44" s="163"/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ht="12.75">
      <c r="A45" s="184" t="s">
        <v>674</v>
      </c>
      <c r="B45" s="56">
        <v>6440</v>
      </c>
      <c r="C45" s="136" t="s">
        <v>588</v>
      </c>
      <c r="D45" s="66">
        <v>77.44</v>
      </c>
      <c r="E45" s="133">
        <v>0</v>
      </c>
      <c r="F45" s="76">
        <v>0</v>
      </c>
      <c r="G45" s="30"/>
      <c r="H45" s="30"/>
      <c r="I45" s="86">
        <v>77.44</v>
      </c>
      <c r="J45" s="86">
        <v>0</v>
      </c>
      <c r="K45" s="86">
        <v>0</v>
      </c>
      <c r="L45" s="91" t="s">
        <v>41</v>
      </c>
      <c r="M45" s="163"/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ht="12.75">
      <c r="A46" s="184" t="s">
        <v>675</v>
      </c>
      <c r="B46" s="56">
        <v>6442</v>
      </c>
      <c r="C46" s="128" t="s">
        <v>162</v>
      </c>
      <c r="D46" s="66">
        <v>340.79</v>
      </c>
      <c r="E46" s="133">
        <v>0</v>
      </c>
      <c r="F46" s="76">
        <v>0</v>
      </c>
      <c r="G46" s="30">
        <v>39</v>
      </c>
      <c r="H46" s="30">
        <v>0</v>
      </c>
      <c r="I46" s="86">
        <v>195.6</v>
      </c>
      <c r="J46" s="86">
        <v>0</v>
      </c>
      <c r="K46" s="86">
        <v>0</v>
      </c>
      <c r="L46" s="91" t="s">
        <v>582</v>
      </c>
      <c r="M46" s="163"/>
      <c r="N46" s="3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ht="12.75">
      <c r="A47" s="184" t="s">
        <v>676</v>
      </c>
      <c r="B47" s="56">
        <v>6443</v>
      </c>
      <c r="C47" s="128" t="s">
        <v>163</v>
      </c>
      <c r="D47" s="67">
        <v>49.69</v>
      </c>
      <c r="E47" s="133">
        <v>0</v>
      </c>
      <c r="F47" s="76">
        <v>0</v>
      </c>
      <c r="G47" s="30"/>
      <c r="H47" s="30"/>
      <c r="I47" s="86">
        <v>47.67</v>
      </c>
      <c r="J47" s="86">
        <v>0</v>
      </c>
      <c r="K47" s="86">
        <v>0</v>
      </c>
      <c r="L47" s="91" t="s">
        <v>584</v>
      </c>
      <c r="M47" s="163"/>
      <c r="N47" s="3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ht="12.75">
      <c r="A48" s="184" t="s">
        <v>677</v>
      </c>
      <c r="B48" s="56">
        <v>6444</v>
      </c>
      <c r="C48" s="128" t="s">
        <v>164</v>
      </c>
      <c r="D48" s="67">
        <v>339.66</v>
      </c>
      <c r="E48" s="133">
        <v>0</v>
      </c>
      <c r="F48" s="76">
        <v>0</v>
      </c>
      <c r="G48" s="30">
        <v>72</v>
      </c>
      <c r="H48" s="30">
        <v>0</v>
      </c>
      <c r="I48" s="86">
        <v>260.29</v>
      </c>
      <c r="J48" s="86">
        <v>0</v>
      </c>
      <c r="K48" s="86">
        <v>0</v>
      </c>
      <c r="L48" s="91" t="s">
        <v>583</v>
      </c>
      <c r="M48" s="163">
        <v>5</v>
      </c>
      <c r="N48" s="3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219" ht="12.75">
      <c r="A49" s="184" t="s">
        <v>678</v>
      </c>
      <c r="B49" s="56">
        <v>6448</v>
      </c>
      <c r="C49" s="136" t="s">
        <v>428</v>
      </c>
      <c r="D49" s="67">
        <v>276.9</v>
      </c>
      <c r="E49" s="133">
        <v>0</v>
      </c>
      <c r="F49" s="76">
        <v>0</v>
      </c>
      <c r="G49" s="30"/>
      <c r="H49" s="30"/>
      <c r="I49" s="86">
        <v>210.95</v>
      </c>
      <c r="J49" s="86">
        <v>0</v>
      </c>
      <c r="K49" s="86">
        <v>0</v>
      </c>
      <c r="L49" s="91" t="s">
        <v>590</v>
      </c>
      <c r="M49" s="163"/>
      <c r="N49" s="3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219" ht="12.75">
      <c r="A50" s="184" t="s">
        <v>679</v>
      </c>
      <c r="B50" s="56">
        <v>6449</v>
      </c>
      <c r="C50" s="128" t="s">
        <v>166</v>
      </c>
      <c r="D50" s="67">
        <v>368.91</v>
      </c>
      <c r="E50" s="133">
        <v>0</v>
      </c>
      <c r="F50" s="76">
        <v>0</v>
      </c>
      <c r="G50" s="30"/>
      <c r="H50" s="30"/>
      <c r="I50" s="86">
        <v>272.6</v>
      </c>
      <c r="J50" s="86">
        <v>0</v>
      </c>
      <c r="K50" s="86">
        <v>0</v>
      </c>
      <c r="L50" s="91" t="s">
        <v>580</v>
      </c>
      <c r="M50" s="163"/>
      <c r="N50" s="3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219" ht="12.75">
      <c r="A51" s="184" t="s">
        <v>680</v>
      </c>
      <c r="B51" s="56">
        <v>6450</v>
      </c>
      <c r="C51" s="128" t="s">
        <v>167</v>
      </c>
      <c r="D51" s="67">
        <v>89.05</v>
      </c>
      <c r="E51" s="133">
        <v>0</v>
      </c>
      <c r="F51" s="76">
        <v>0</v>
      </c>
      <c r="G51" s="30">
        <v>658</v>
      </c>
      <c r="H51" s="30">
        <v>2274</v>
      </c>
      <c r="I51" s="86">
        <v>89.05</v>
      </c>
      <c r="J51" s="86">
        <v>0</v>
      </c>
      <c r="K51" s="86">
        <v>0</v>
      </c>
      <c r="L51" s="91" t="s">
        <v>581</v>
      </c>
      <c r="M51" s="163">
        <v>653</v>
      </c>
      <c r="N51" s="3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</row>
    <row r="52" spans="1:219" ht="12.75">
      <c r="A52" s="184" t="s">
        <v>681</v>
      </c>
      <c r="B52" s="56">
        <v>6451</v>
      </c>
      <c r="C52" s="136" t="s">
        <v>429</v>
      </c>
      <c r="D52" s="67">
        <v>518.75</v>
      </c>
      <c r="E52" s="133">
        <v>0</v>
      </c>
      <c r="F52" s="76">
        <v>0</v>
      </c>
      <c r="G52" s="30">
        <v>829</v>
      </c>
      <c r="H52" s="30">
        <v>700</v>
      </c>
      <c r="I52" s="86">
        <v>249.13</v>
      </c>
      <c r="J52" s="86">
        <v>0</v>
      </c>
      <c r="K52" s="86">
        <v>0</v>
      </c>
      <c r="L52" s="366" t="s">
        <v>565</v>
      </c>
      <c r="M52" s="368">
        <v>2457</v>
      </c>
      <c r="N52" s="3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219" ht="12.75">
      <c r="A53" s="184" t="s">
        <v>682</v>
      </c>
      <c r="B53" s="56">
        <v>6453</v>
      </c>
      <c r="C53" s="136" t="s">
        <v>431</v>
      </c>
      <c r="D53" s="67">
        <v>421.43</v>
      </c>
      <c r="E53" s="133">
        <v>0</v>
      </c>
      <c r="F53" s="76">
        <v>0</v>
      </c>
      <c r="G53" s="30">
        <v>786</v>
      </c>
      <c r="H53" s="30">
        <v>800</v>
      </c>
      <c r="I53" s="86">
        <v>371.2</v>
      </c>
      <c r="J53" s="86">
        <v>0</v>
      </c>
      <c r="K53" s="86">
        <v>0</v>
      </c>
      <c r="L53" s="366"/>
      <c r="M53" s="368"/>
      <c r="N53" s="3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219" ht="12.75">
      <c r="A54" s="348" t="s">
        <v>683</v>
      </c>
      <c r="B54" s="349">
        <v>6455</v>
      </c>
      <c r="C54" s="381" t="s">
        <v>433</v>
      </c>
      <c r="D54" s="67"/>
      <c r="E54" s="133"/>
      <c r="F54" s="76"/>
      <c r="G54" s="399">
        <v>697</v>
      </c>
      <c r="H54" s="399">
        <v>700</v>
      </c>
      <c r="I54" s="347">
        <v>189.56</v>
      </c>
      <c r="J54" s="347">
        <v>0</v>
      </c>
      <c r="K54" s="347">
        <v>0</v>
      </c>
      <c r="L54" s="91" t="s">
        <v>568</v>
      </c>
      <c r="M54" s="163">
        <v>221</v>
      </c>
      <c r="N54" s="3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219" ht="12.75">
      <c r="A55" s="386"/>
      <c r="B55" s="341"/>
      <c r="C55" s="398"/>
      <c r="D55" s="67">
        <v>216.03</v>
      </c>
      <c r="E55" s="133">
        <v>0</v>
      </c>
      <c r="F55" s="76">
        <v>0</v>
      </c>
      <c r="G55" s="374"/>
      <c r="H55" s="374"/>
      <c r="I55" s="343"/>
      <c r="J55" s="343"/>
      <c r="K55" s="343"/>
      <c r="L55" s="91" t="s">
        <v>567</v>
      </c>
      <c r="M55" s="163">
        <v>578</v>
      </c>
      <c r="N55" s="3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219" ht="12.75">
      <c r="A56" s="184" t="s">
        <v>684</v>
      </c>
      <c r="B56" s="56">
        <v>6458</v>
      </c>
      <c r="C56" s="128" t="s">
        <v>168</v>
      </c>
      <c r="D56" s="67">
        <v>76.25</v>
      </c>
      <c r="E56" s="133">
        <v>0</v>
      </c>
      <c r="F56" s="76">
        <v>0</v>
      </c>
      <c r="G56" s="30">
        <v>89</v>
      </c>
      <c r="H56" s="30">
        <v>0</v>
      </c>
      <c r="I56" s="86">
        <v>76.25</v>
      </c>
      <c r="J56" s="86">
        <v>0</v>
      </c>
      <c r="K56" s="86">
        <v>0</v>
      </c>
      <c r="L56" s="366" t="s">
        <v>564</v>
      </c>
      <c r="M56" s="368">
        <v>89</v>
      </c>
      <c r="N56" s="3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</row>
    <row r="57" spans="1:202" s="53" customFormat="1" ht="12.75">
      <c r="A57" s="184" t="s">
        <v>685</v>
      </c>
      <c r="B57" s="56">
        <v>6459</v>
      </c>
      <c r="C57" s="128" t="s">
        <v>275</v>
      </c>
      <c r="D57" s="67">
        <v>125.01</v>
      </c>
      <c r="E57" s="79">
        <v>0</v>
      </c>
      <c r="F57" s="76">
        <v>0</v>
      </c>
      <c r="G57" s="30"/>
      <c r="H57" s="30"/>
      <c r="I57" s="86">
        <v>125.01</v>
      </c>
      <c r="J57" s="86">
        <v>0</v>
      </c>
      <c r="K57" s="86">
        <v>0</v>
      </c>
      <c r="L57" s="367"/>
      <c r="M57" s="369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</row>
    <row r="58" spans="1:202" s="53" customFormat="1" ht="12" customHeight="1">
      <c r="A58" s="184" t="s">
        <v>686</v>
      </c>
      <c r="B58" s="56">
        <v>6460</v>
      </c>
      <c r="C58" s="128" t="s">
        <v>276</v>
      </c>
      <c r="D58" s="67">
        <v>130.97</v>
      </c>
      <c r="E58" s="78">
        <v>0</v>
      </c>
      <c r="F58" s="76">
        <v>0</v>
      </c>
      <c r="G58" s="30"/>
      <c r="H58" s="30"/>
      <c r="I58" s="86">
        <v>130.97</v>
      </c>
      <c r="J58" s="86">
        <v>0</v>
      </c>
      <c r="K58" s="86">
        <v>0</v>
      </c>
      <c r="L58" s="367"/>
      <c r="M58" s="369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</row>
    <row r="59" spans="1:219" ht="12.75">
      <c r="A59" s="184" t="s">
        <v>687</v>
      </c>
      <c r="B59" s="56">
        <v>6461</v>
      </c>
      <c r="C59" s="128" t="s">
        <v>169</v>
      </c>
      <c r="D59" s="67">
        <v>178.4</v>
      </c>
      <c r="E59" s="133">
        <v>0</v>
      </c>
      <c r="F59" s="76">
        <v>0</v>
      </c>
      <c r="G59" s="30"/>
      <c r="H59" s="30"/>
      <c r="I59" s="86">
        <v>130.12</v>
      </c>
      <c r="J59" s="86">
        <v>0</v>
      </c>
      <c r="K59" s="86">
        <v>0</v>
      </c>
      <c r="L59" s="367"/>
      <c r="M59" s="369"/>
      <c r="N59" s="3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219" ht="12.75">
      <c r="A60" s="184" t="s">
        <v>688</v>
      </c>
      <c r="B60" s="56">
        <v>6462</v>
      </c>
      <c r="C60" s="128" t="s">
        <v>172</v>
      </c>
      <c r="D60" s="67">
        <v>29.07</v>
      </c>
      <c r="E60" s="133">
        <v>0</v>
      </c>
      <c r="F60" s="76">
        <v>0</v>
      </c>
      <c r="G60" s="30"/>
      <c r="H60" s="30"/>
      <c r="I60" s="86">
        <v>29.07</v>
      </c>
      <c r="J60" s="86">
        <v>0</v>
      </c>
      <c r="K60" s="86">
        <v>0</v>
      </c>
      <c r="L60" s="367"/>
      <c r="M60" s="369"/>
      <c r="N60" s="32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13" ht="12" customHeight="1">
      <c r="A61" s="184" t="s">
        <v>689</v>
      </c>
      <c r="B61" s="56">
        <v>6463</v>
      </c>
      <c r="C61" s="114" t="s">
        <v>133</v>
      </c>
      <c r="D61" s="67">
        <v>429.53</v>
      </c>
      <c r="E61" s="78">
        <v>0</v>
      </c>
      <c r="F61" s="71">
        <v>0</v>
      </c>
      <c r="G61" s="209">
        <v>252</v>
      </c>
      <c r="H61" s="209">
        <v>658</v>
      </c>
      <c r="I61" s="127">
        <v>303.17</v>
      </c>
      <c r="J61" s="127">
        <v>0</v>
      </c>
      <c r="K61" s="127">
        <v>0</v>
      </c>
      <c r="L61" s="130" t="s">
        <v>579</v>
      </c>
      <c r="M61" s="161"/>
    </row>
    <row r="62" spans="1:219" ht="12.75">
      <c r="A62" s="184" t="s">
        <v>690</v>
      </c>
      <c r="B62" s="56">
        <v>6467</v>
      </c>
      <c r="C62" s="128" t="s">
        <v>173</v>
      </c>
      <c r="D62" s="67">
        <v>216.92</v>
      </c>
      <c r="E62" s="133">
        <v>0</v>
      </c>
      <c r="F62" s="76">
        <v>0</v>
      </c>
      <c r="G62" s="30"/>
      <c r="H62" s="30"/>
      <c r="I62" s="86">
        <v>150.88</v>
      </c>
      <c r="J62" s="86">
        <v>0</v>
      </c>
      <c r="K62" s="86">
        <v>0</v>
      </c>
      <c r="L62" s="91" t="s">
        <v>596</v>
      </c>
      <c r="M62" s="163"/>
      <c r="N62" s="3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202" s="15" customFormat="1" ht="12.75">
      <c r="A63" s="184" t="s">
        <v>691</v>
      </c>
      <c r="B63" s="56">
        <v>6403</v>
      </c>
      <c r="C63" s="114" t="s">
        <v>269</v>
      </c>
      <c r="D63" s="67">
        <v>29.24</v>
      </c>
      <c r="E63" s="78">
        <v>0</v>
      </c>
      <c r="F63" s="76">
        <v>0</v>
      </c>
      <c r="G63" s="30"/>
      <c r="H63" s="30"/>
      <c r="I63" s="86">
        <v>27.4</v>
      </c>
      <c r="J63" s="86">
        <v>0</v>
      </c>
      <c r="K63" s="86">
        <v>0</v>
      </c>
      <c r="L63" s="91" t="s">
        <v>575</v>
      </c>
      <c r="M63" s="163">
        <v>711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</row>
    <row r="64" spans="1:202" s="53" customFormat="1" ht="12.75">
      <c r="A64" s="184" t="s">
        <v>692</v>
      </c>
      <c r="B64" s="56">
        <v>6441</v>
      </c>
      <c r="C64" s="128" t="s">
        <v>268</v>
      </c>
      <c r="D64" s="67">
        <v>117.88</v>
      </c>
      <c r="E64" s="78">
        <v>0</v>
      </c>
      <c r="F64" s="76">
        <v>0</v>
      </c>
      <c r="G64" s="30"/>
      <c r="H64" s="30"/>
      <c r="I64" s="86">
        <v>114.62</v>
      </c>
      <c r="J64" s="86">
        <v>0</v>
      </c>
      <c r="K64" s="86">
        <v>0</v>
      </c>
      <c r="L64" s="112" t="s">
        <v>585</v>
      </c>
      <c r="M64" s="210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</row>
    <row r="65" spans="1:253" ht="12.75">
      <c r="A65" s="184" t="s">
        <v>693</v>
      </c>
      <c r="B65" s="56">
        <v>6454</v>
      </c>
      <c r="C65" s="136" t="s">
        <v>432</v>
      </c>
      <c r="D65" s="67">
        <v>553.44</v>
      </c>
      <c r="E65" s="78">
        <v>0</v>
      </c>
      <c r="F65" s="71">
        <v>0</v>
      </c>
      <c r="G65" s="209">
        <v>308</v>
      </c>
      <c r="H65" s="209">
        <v>500</v>
      </c>
      <c r="I65" s="127">
        <v>407.42</v>
      </c>
      <c r="J65" s="127">
        <v>0</v>
      </c>
      <c r="K65" s="127">
        <v>0</v>
      </c>
      <c r="L65" s="129" t="s">
        <v>566</v>
      </c>
      <c r="M65" s="163">
        <v>500</v>
      </c>
      <c r="N65" s="35"/>
      <c r="O65" s="34"/>
      <c r="P65" s="34"/>
      <c r="Q65" s="37"/>
      <c r="R65" s="35"/>
      <c r="S65" s="38"/>
      <c r="T65" s="39"/>
      <c r="U65" s="40"/>
      <c r="V65" s="34"/>
      <c r="W65" s="29"/>
      <c r="X65" s="29"/>
      <c r="Y65" s="27"/>
      <c r="Z65" s="41"/>
      <c r="AA65" s="28"/>
      <c r="AB65" s="10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19" ht="22.5">
      <c r="A66" s="184" t="s">
        <v>694</v>
      </c>
      <c r="B66" s="170" t="s">
        <v>498</v>
      </c>
      <c r="C66" s="114" t="s">
        <v>156</v>
      </c>
      <c r="D66" s="67">
        <v>145.91</v>
      </c>
      <c r="E66" s="78">
        <v>254.72</v>
      </c>
      <c r="F66" s="76">
        <v>0</v>
      </c>
      <c r="G66" s="30"/>
      <c r="H66" s="30"/>
      <c r="I66" s="86">
        <v>145.91</v>
      </c>
      <c r="J66" s="86">
        <v>254.72</v>
      </c>
      <c r="K66" s="86">
        <v>0</v>
      </c>
      <c r="L66" s="91" t="s">
        <v>747</v>
      </c>
      <c r="M66" s="163"/>
      <c r="N66" s="3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67" spans="1:219" ht="12.75">
      <c r="A67" s="184" t="s">
        <v>695</v>
      </c>
      <c r="B67" s="56">
        <v>6433</v>
      </c>
      <c r="C67" s="114" t="s">
        <v>159</v>
      </c>
      <c r="D67" s="67">
        <v>278.11</v>
      </c>
      <c r="E67" s="78">
        <v>0</v>
      </c>
      <c r="F67" s="76">
        <v>0</v>
      </c>
      <c r="G67" s="30"/>
      <c r="H67" s="30"/>
      <c r="I67" s="86">
        <v>232.58</v>
      </c>
      <c r="J67" s="86">
        <v>0</v>
      </c>
      <c r="K67" s="86">
        <v>0</v>
      </c>
      <c r="L67" s="91" t="s">
        <v>748</v>
      </c>
      <c r="M67" s="163"/>
      <c r="N67" s="3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</row>
    <row r="68" spans="1:236" ht="12.75">
      <c r="A68" s="184" t="s">
        <v>696</v>
      </c>
      <c r="B68" s="171" t="s">
        <v>86</v>
      </c>
      <c r="C68" s="168" t="s">
        <v>87</v>
      </c>
      <c r="D68" s="66">
        <v>390.74</v>
      </c>
      <c r="E68" s="75">
        <v>0</v>
      </c>
      <c r="F68" s="76">
        <v>0</v>
      </c>
      <c r="G68" s="30"/>
      <c r="H68" s="30"/>
      <c r="I68" s="86">
        <v>131.27</v>
      </c>
      <c r="J68" s="86">
        <v>0</v>
      </c>
      <c r="K68" s="86">
        <v>0</v>
      </c>
      <c r="L68" s="140"/>
      <c r="M68" s="17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</row>
    <row r="69" spans="1:219" ht="12.75">
      <c r="A69" s="184" t="s">
        <v>697</v>
      </c>
      <c r="B69" s="56">
        <v>6425</v>
      </c>
      <c r="C69" s="128" t="s">
        <v>153</v>
      </c>
      <c r="D69" s="67">
        <v>115.64</v>
      </c>
      <c r="E69" s="78">
        <v>0</v>
      </c>
      <c r="F69" s="76">
        <v>0</v>
      </c>
      <c r="G69" s="30"/>
      <c r="H69" s="30"/>
      <c r="I69" s="86">
        <v>115.64</v>
      </c>
      <c r="J69" s="86">
        <v>0</v>
      </c>
      <c r="K69" s="86">
        <v>0</v>
      </c>
      <c r="L69" s="91"/>
      <c r="M69" s="163"/>
      <c r="N69" s="3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</row>
    <row r="70" spans="1:219" ht="12.75">
      <c r="A70" s="184" t="s">
        <v>698</v>
      </c>
      <c r="B70" s="56">
        <v>6426</v>
      </c>
      <c r="C70" s="128" t="s">
        <v>154</v>
      </c>
      <c r="D70" s="67">
        <v>243.47</v>
      </c>
      <c r="E70" s="78">
        <v>0</v>
      </c>
      <c r="F70" s="76">
        <v>0</v>
      </c>
      <c r="G70" s="30"/>
      <c r="H70" s="30"/>
      <c r="I70" s="86">
        <v>152.59</v>
      </c>
      <c r="J70" s="86">
        <v>0</v>
      </c>
      <c r="K70" s="86">
        <v>0</v>
      </c>
      <c r="L70" s="91"/>
      <c r="M70" s="163"/>
      <c r="N70" s="3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</row>
    <row r="71" spans="1:219" ht="12.75">
      <c r="A71" s="184" t="s">
        <v>699</v>
      </c>
      <c r="B71" s="56">
        <v>6428</v>
      </c>
      <c r="C71" s="128" t="s">
        <v>155</v>
      </c>
      <c r="D71" s="67">
        <v>371.63</v>
      </c>
      <c r="E71" s="78">
        <v>62.2</v>
      </c>
      <c r="F71" s="76">
        <v>0</v>
      </c>
      <c r="G71" s="30"/>
      <c r="H71" s="30"/>
      <c r="I71" s="86">
        <v>267.92</v>
      </c>
      <c r="J71" s="86">
        <v>62.2</v>
      </c>
      <c r="K71" s="86">
        <v>0</v>
      </c>
      <c r="L71" s="91"/>
      <c r="M71" s="163"/>
      <c r="N71" s="3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</row>
    <row r="72" spans="1:219" ht="12.75">
      <c r="A72" s="184" t="s">
        <v>700</v>
      </c>
      <c r="B72" s="56">
        <v>6465</v>
      </c>
      <c r="C72" s="136" t="s">
        <v>434</v>
      </c>
      <c r="D72" s="67">
        <v>1438.76</v>
      </c>
      <c r="E72" s="133">
        <v>206.62</v>
      </c>
      <c r="F72" s="76">
        <v>0</v>
      </c>
      <c r="G72" s="30"/>
      <c r="H72" s="30"/>
      <c r="I72" s="86">
        <v>1312.12</v>
      </c>
      <c r="J72" s="86">
        <v>9.78</v>
      </c>
      <c r="K72" s="86">
        <v>0</v>
      </c>
      <c r="L72" s="91"/>
      <c r="M72" s="163"/>
      <c r="N72" s="3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</row>
    <row r="73" spans="1:219" ht="12.75">
      <c r="A73" s="184" t="s">
        <v>701</v>
      </c>
      <c r="B73" s="56">
        <v>6001</v>
      </c>
      <c r="C73" s="136" t="s">
        <v>419</v>
      </c>
      <c r="D73" s="67">
        <v>237.56</v>
      </c>
      <c r="E73" s="78">
        <v>0</v>
      </c>
      <c r="F73" s="76">
        <v>0</v>
      </c>
      <c r="G73" s="30"/>
      <c r="H73" s="30"/>
      <c r="I73" s="86">
        <v>237.56</v>
      </c>
      <c r="J73" s="86">
        <v>0</v>
      </c>
      <c r="K73" s="86">
        <v>0</v>
      </c>
      <c r="L73" s="91"/>
      <c r="M73" s="163"/>
      <c r="N73" s="3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</row>
    <row r="74" spans="1:219" ht="12.75">
      <c r="A74" s="184" t="s">
        <v>702</v>
      </c>
      <c r="B74" s="18" t="s">
        <v>239</v>
      </c>
      <c r="C74" s="136" t="s">
        <v>240</v>
      </c>
      <c r="D74" s="67">
        <v>123.41</v>
      </c>
      <c r="E74" s="133">
        <v>0</v>
      </c>
      <c r="F74" s="76">
        <v>0</v>
      </c>
      <c r="G74" s="30"/>
      <c r="H74" s="30"/>
      <c r="I74" s="86">
        <v>123.41</v>
      </c>
      <c r="J74" s="86">
        <v>0</v>
      </c>
      <c r="K74" s="86">
        <v>0</v>
      </c>
      <c r="L74" s="91"/>
      <c r="M74" s="163"/>
      <c r="N74" s="3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</row>
    <row r="75" spans="1:219" ht="12.75">
      <c r="A75" s="184" t="s">
        <v>703</v>
      </c>
      <c r="B75" s="18" t="s">
        <v>241</v>
      </c>
      <c r="C75" s="136" t="s">
        <v>242</v>
      </c>
      <c r="D75" s="67">
        <v>248.64</v>
      </c>
      <c r="E75" s="133">
        <v>0</v>
      </c>
      <c r="F75" s="76">
        <v>0</v>
      </c>
      <c r="G75" s="30"/>
      <c r="H75" s="30"/>
      <c r="I75" s="86">
        <v>213.54</v>
      </c>
      <c r="J75" s="86">
        <v>0</v>
      </c>
      <c r="K75" s="86">
        <v>0</v>
      </c>
      <c r="L75" s="91"/>
      <c r="M75" s="163"/>
      <c r="N75" s="3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</row>
    <row r="76" spans="1:219" ht="12.75">
      <c r="A76" s="184" t="s">
        <v>704</v>
      </c>
      <c r="B76" s="18" t="s">
        <v>501</v>
      </c>
      <c r="C76" s="136" t="s">
        <v>500</v>
      </c>
      <c r="D76" s="67">
        <v>487.91</v>
      </c>
      <c r="E76" s="78">
        <v>0</v>
      </c>
      <c r="F76" s="76">
        <v>0</v>
      </c>
      <c r="G76" s="36"/>
      <c r="H76" s="36"/>
      <c r="I76" s="86">
        <v>237.71</v>
      </c>
      <c r="J76" s="86">
        <v>0</v>
      </c>
      <c r="K76" s="86">
        <v>0</v>
      </c>
      <c r="L76" s="91"/>
      <c r="M76" s="163"/>
      <c r="N76" s="3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</row>
    <row r="77" spans="1:219" ht="12.75">
      <c r="A77" s="184" t="s">
        <v>705</v>
      </c>
      <c r="B77" s="56">
        <v>6482</v>
      </c>
      <c r="C77" s="114" t="s">
        <v>174</v>
      </c>
      <c r="D77" s="67">
        <v>1180.83</v>
      </c>
      <c r="E77" s="133">
        <v>0</v>
      </c>
      <c r="F77" s="76">
        <v>0</v>
      </c>
      <c r="G77" s="30"/>
      <c r="H77" s="30"/>
      <c r="I77" s="86">
        <v>680.09</v>
      </c>
      <c r="J77" s="86">
        <v>0</v>
      </c>
      <c r="K77" s="86">
        <v>0</v>
      </c>
      <c r="L77" s="91"/>
      <c r="M77" s="163"/>
      <c r="N77" s="3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</row>
    <row r="78" spans="1:219" ht="12.75">
      <c r="A78" s="184" t="s">
        <v>706</v>
      </c>
      <c r="B78" s="56">
        <v>6483</v>
      </c>
      <c r="C78" s="114" t="s">
        <v>175</v>
      </c>
      <c r="D78" s="67">
        <v>1375.19</v>
      </c>
      <c r="E78" s="133">
        <v>0</v>
      </c>
      <c r="F78" s="76">
        <v>0</v>
      </c>
      <c r="G78" s="30"/>
      <c r="H78" s="30"/>
      <c r="I78" s="86">
        <v>937.46</v>
      </c>
      <c r="J78" s="86">
        <v>0</v>
      </c>
      <c r="K78" s="86">
        <v>0</v>
      </c>
      <c r="L78" s="91"/>
      <c r="M78" s="163"/>
      <c r="N78" s="3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</row>
    <row r="79" spans="1:219" ht="12.75">
      <c r="A79" s="184" t="s">
        <v>707</v>
      </c>
      <c r="B79" s="56">
        <v>6484</v>
      </c>
      <c r="C79" s="135" t="s">
        <v>435</v>
      </c>
      <c r="D79" s="67">
        <v>2491.22</v>
      </c>
      <c r="E79" s="133">
        <v>0</v>
      </c>
      <c r="F79" s="76">
        <v>0</v>
      </c>
      <c r="G79" s="30"/>
      <c r="H79" s="30"/>
      <c r="I79" s="86">
        <v>2174.01</v>
      </c>
      <c r="J79" s="86">
        <v>0</v>
      </c>
      <c r="K79" s="86">
        <v>0</v>
      </c>
      <c r="L79" s="91"/>
      <c r="M79" s="163"/>
      <c r="N79" s="3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</row>
    <row r="80" spans="1:219" ht="12.75">
      <c r="A80" s="184" t="s">
        <v>708</v>
      </c>
      <c r="B80" s="56">
        <v>6485</v>
      </c>
      <c r="C80" s="114" t="s">
        <v>176</v>
      </c>
      <c r="D80" s="67">
        <v>1643.93</v>
      </c>
      <c r="E80" s="133">
        <v>0</v>
      </c>
      <c r="F80" s="76">
        <v>0</v>
      </c>
      <c r="G80" s="30"/>
      <c r="H80" s="30"/>
      <c r="I80" s="86">
        <v>1086.25</v>
      </c>
      <c r="J80" s="86">
        <v>0</v>
      </c>
      <c r="K80" s="86">
        <v>0</v>
      </c>
      <c r="L80" s="91"/>
      <c r="M80" s="163"/>
      <c r="N80" s="3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</row>
    <row r="81" spans="1:219" ht="12.75">
      <c r="A81" s="184" t="s">
        <v>711</v>
      </c>
      <c r="B81" s="56">
        <v>6486</v>
      </c>
      <c r="C81" s="114" t="s">
        <v>177</v>
      </c>
      <c r="D81" s="67">
        <v>561.92</v>
      </c>
      <c r="E81" s="133">
        <v>0</v>
      </c>
      <c r="F81" s="76">
        <v>0</v>
      </c>
      <c r="G81" s="30"/>
      <c r="H81" s="30"/>
      <c r="I81" s="86">
        <v>564.65</v>
      </c>
      <c r="J81" s="86">
        <v>0</v>
      </c>
      <c r="K81" s="86">
        <v>0</v>
      </c>
      <c r="L81" s="91"/>
      <c r="M81" s="163"/>
      <c r="N81" s="3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</row>
    <row r="82" spans="1:219" ht="12.75">
      <c r="A82" s="184" t="s">
        <v>712</v>
      </c>
      <c r="B82" s="56">
        <v>6487</v>
      </c>
      <c r="C82" s="114" t="s">
        <v>178</v>
      </c>
      <c r="D82" s="67">
        <v>855.03</v>
      </c>
      <c r="E82" s="133">
        <v>0</v>
      </c>
      <c r="F82" s="76">
        <v>0</v>
      </c>
      <c r="G82" s="30"/>
      <c r="H82" s="30"/>
      <c r="I82" s="86">
        <v>729.49</v>
      </c>
      <c r="J82" s="86">
        <v>0</v>
      </c>
      <c r="K82" s="86">
        <v>0</v>
      </c>
      <c r="L82" s="91"/>
      <c r="M82" s="163"/>
      <c r="N82" s="3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</row>
    <row r="83" spans="1:219" ht="12.75">
      <c r="A83" s="184" t="s">
        <v>713</v>
      </c>
      <c r="B83" s="56">
        <v>6817</v>
      </c>
      <c r="C83" s="135" t="s">
        <v>258</v>
      </c>
      <c r="D83" s="67">
        <v>221.92</v>
      </c>
      <c r="E83" s="133">
        <v>128.47</v>
      </c>
      <c r="F83" s="76">
        <v>0</v>
      </c>
      <c r="G83" s="30"/>
      <c r="H83" s="30"/>
      <c r="I83" s="86">
        <v>221.92</v>
      </c>
      <c r="J83" s="86">
        <v>128.47</v>
      </c>
      <c r="K83" s="86">
        <v>0</v>
      </c>
      <c r="L83" s="91"/>
      <c r="M83" s="163"/>
      <c r="N83" s="3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</row>
    <row r="84" spans="1:13" ht="12.75">
      <c r="A84" s="184" t="s">
        <v>714</v>
      </c>
      <c r="B84" s="164">
        <v>6030</v>
      </c>
      <c r="C84" s="168" t="s">
        <v>601</v>
      </c>
      <c r="D84" s="67">
        <v>832.28</v>
      </c>
      <c r="E84" s="69">
        <v>0</v>
      </c>
      <c r="F84" s="76">
        <v>0</v>
      </c>
      <c r="G84" s="30"/>
      <c r="H84" s="30"/>
      <c r="I84" s="86">
        <v>328.54</v>
      </c>
      <c r="J84" s="86">
        <v>0</v>
      </c>
      <c r="K84" s="86">
        <v>0</v>
      </c>
      <c r="L84" s="130"/>
      <c r="M84" s="161"/>
    </row>
    <row r="85" spans="1:202" s="15" customFormat="1" ht="12.75">
      <c r="A85" s="184" t="s">
        <v>715</v>
      </c>
      <c r="B85" s="57">
        <v>6004</v>
      </c>
      <c r="C85" s="114" t="s">
        <v>271</v>
      </c>
      <c r="D85" s="67">
        <v>245.97</v>
      </c>
      <c r="E85" s="78">
        <v>36.12</v>
      </c>
      <c r="F85" s="74">
        <v>0</v>
      </c>
      <c r="G85" s="30"/>
      <c r="H85" s="30"/>
      <c r="I85" s="86">
        <v>245.97</v>
      </c>
      <c r="J85" s="86">
        <v>36.12</v>
      </c>
      <c r="K85" s="86">
        <v>0</v>
      </c>
      <c r="L85" s="91"/>
      <c r="M85" s="163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</row>
    <row r="86" spans="1:202" s="15" customFormat="1" ht="12.75">
      <c r="A86" s="184" t="s">
        <v>716</v>
      </c>
      <c r="B86" s="57">
        <v>6005</v>
      </c>
      <c r="C86" s="114" t="s">
        <v>270</v>
      </c>
      <c r="D86" s="67">
        <v>215.51</v>
      </c>
      <c r="E86" s="78">
        <v>0</v>
      </c>
      <c r="F86" s="74">
        <v>0</v>
      </c>
      <c r="G86" s="30"/>
      <c r="H86" s="30"/>
      <c r="I86" s="86">
        <v>215.51</v>
      </c>
      <c r="J86" s="86">
        <v>0</v>
      </c>
      <c r="K86" s="86">
        <v>0</v>
      </c>
      <c r="L86" s="91"/>
      <c r="M86" s="163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</row>
    <row r="87" spans="1:202" s="15" customFormat="1" ht="12.75">
      <c r="A87" s="184" t="s">
        <v>717</v>
      </c>
      <c r="B87" s="18" t="s">
        <v>200</v>
      </c>
      <c r="C87" s="135" t="s">
        <v>524</v>
      </c>
      <c r="D87" s="67">
        <v>385.83</v>
      </c>
      <c r="E87" s="78">
        <v>0</v>
      </c>
      <c r="F87" s="76">
        <v>0</v>
      </c>
      <c r="G87" s="30"/>
      <c r="H87" s="30"/>
      <c r="I87" s="86">
        <v>296.39</v>
      </c>
      <c r="J87" s="86">
        <v>0</v>
      </c>
      <c r="K87" s="86">
        <v>0</v>
      </c>
      <c r="L87" s="91"/>
      <c r="M87" s="163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</row>
    <row r="88" spans="1:202" s="15" customFormat="1" ht="12.75">
      <c r="A88" s="184" t="s">
        <v>718</v>
      </c>
      <c r="B88" s="58">
        <v>6014</v>
      </c>
      <c r="C88" s="114" t="s">
        <v>274</v>
      </c>
      <c r="D88" s="67">
        <v>241.94</v>
      </c>
      <c r="E88" s="78">
        <v>15.25</v>
      </c>
      <c r="F88" s="74">
        <v>0</v>
      </c>
      <c r="G88" s="30"/>
      <c r="H88" s="30"/>
      <c r="I88" s="86">
        <v>241.94</v>
      </c>
      <c r="J88" s="86">
        <v>15.25</v>
      </c>
      <c r="K88" s="86">
        <v>0</v>
      </c>
      <c r="L88" s="91"/>
      <c r="M88" s="163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</row>
    <row r="89" spans="1:202" s="15" customFormat="1" ht="22.5">
      <c r="A89" s="184" t="s">
        <v>719</v>
      </c>
      <c r="B89" s="59">
        <v>6025</v>
      </c>
      <c r="C89" s="114" t="s">
        <v>279</v>
      </c>
      <c r="D89" s="67">
        <v>610.84</v>
      </c>
      <c r="E89" s="78">
        <v>0</v>
      </c>
      <c r="F89" s="77">
        <v>0</v>
      </c>
      <c r="G89" s="36"/>
      <c r="H89" s="36"/>
      <c r="I89" s="86">
        <v>343.32</v>
      </c>
      <c r="J89" s="86">
        <v>0</v>
      </c>
      <c r="K89" s="86">
        <v>0</v>
      </c>
      <c r="L89" s="91"/>
      <c r="M89" s="163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</row>
    <row r="90" spans="1:202" s="15" customFormat="1" ht="12.75">
      <c r="A90" s="184" t="s">
        <v>720</v>
      </c>
      <c r="B90" s="60" t="s">
        <v>202</v>
      </c>
      <c r="C90" s="135" t="s">
        <v>203</v>
      </c>
      <c r="D90" s="67">
        <v>1276.43</v>
      </c>
      <c r="E90" s="78">
        <v>0</v>
      </c>
      <c r="F90" s="76">
        <v>0</v>
      </c>
      <c r="G90" s="36"/>
      <c r="H90" s="36"/>
      <c r="I90" s="86">
        <v>1213.21</v>
      </c>
      <c r="J90" s="86">
        <v>0</v>
      </c>
      <c r="K90" s="86">
        <v>0</v>
      </c>
      <c r="L90" s="91"/>
      <c r="M90" s="163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</row>
    <row r="91" spans="1:202" s="15" customFormat="1" ht="12.75">
      <c r="A91" s="184" t="s">
        <v>721</v>
      </c>
      <c r="B91" s="18" t="s">
        <v>201</v>
      </c>
      <c r="C91" s="114" t="s">
        <v>278</v>
      </c>
      <c r="D91" s="67">
        <v>1146.25</v>
      </c>
      <c r="E91" s="78">
        <v>0</v>
      </c>
      <c r="F91" s="76">
        <v>0</v>
      </c>
      <c r="G91" s="30"/>
      <c r="H91" s="30"/>
      <c r="I91" s="86">
        <v>691.88</v>
      </c>
      <c r="J91" s="86">
        <v>0</v>
      </c>
      <c r="K91" s="86">
        <v>0</v>
      </c>
      <c r="L91" s="91"/>
      <c r="M91" s="163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</row>
    <row r="92" spans="1:202" s="15" customFormat="1" ht="12.75">
      <c r="A92" s="184" t="s">
        <v>722</v>
      </c>
      <c r="B92" s="56">
        <v>6464</v>
      </c>
      <c r="C92" s="136" t="s">
        <v>441</v>
      </c>
      <c r="D92" s="67">
        <v>35.05</v>
      </c>
      <c r="E92" s="78">
        <v>0</v>
      </c>
      <c r="F92" s="76">
        <v>0</v>
      </c>
      <c r="G92" s="30"/>
      <c r="H92" s="30"/>
      <c r="I92" s="86">
        <v>35.05</v>
      </c>
      <c r="J92" s="86">
        <v>0</v>
      </c>
      <c r="K92" s="86">
        <v>0</v>
      </c>
      <c r="L92" s="91"/>
      <c r="M92" s="163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</row>
    <row r="93" spans="1:202" s="15" customFormat="1" ht="12.75">
      <c r="A93" s="184" t="s">
        <v>723</v>
      </c>
      <c r="B93" s="56" t="s">
        <v>272</v>
      </c>
      <c r="C93" s="128" t="s">
        <v>273</v>
      </c>
      <c r="D93" s="67">
        <v>185.06</v>
      </c>
      <c r="E93" s="78">
        <v>82.46</v>
      </c>
      <c r="F93" s="76">
        <v>0</v>
      </c>
      <c r="G93" s="30"/>
      <c r="H93" s="30"/>
      <c r="I93" s="86">
        <v>185.06</v>
      </c>
      <c r="J93" s="86">
        <v>82.46</v>
      </c>
      <c r="K93" s="86">
        <v>0</v>
      </c>
      <c r="L93" s="91"/>
      <c r="M93" s="163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</row>
    <row r="94" spans="1:202" s="15" customFormat="1" ht="12.75">
      <c r="A94" s="184" t="s">
        <v>724</v>
      </c>
      <c r="B94" s="18" t="s">
        <v>244</v>
      </c>
      <c r="C94" s="136" t="s">
        <v>243</v>
      </c>
      <c r="D94" s="67">
        <v>968.47</v>
      </c>
      <c r="E94" s="78">
        <v>0</v>
      </c>
      <c r="F94" s="76">
        <v>0</v>
      </c>
      <c r="G94" s="30">
        <v>150</v>
      </c>
      <c r="H94" s="30">
        <v>1256</v>
      </c>
      <c r="I94" s="86">
        <v>718.5</v>
      </c>
      <c r="J94" s="86">
        <v>0</v>
      </c>
      <c r="K94" s="86">
        <v>0</v>
      </c>
      <c r="L94" s="91"/>
      <c r="M94" s="163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</row>
    <row r="95" spans="1:202" s="15" customFormat="1" ht="13.5" thickBot="1">
      <c r="A95" s="195" t="s">
        <v>725</v>
      </c>
      <c r="B95" s="144" t="s">
        <v>245</v>
      </c>
      <c r="C95" s="213" t="s">
        <v>246</v>
      </c>
      <c r="D95" s="214">
        <v>342.15</v>
      </c>
      <c r="E95" s="215">
        <v>0</v>
      </c>
      <c r="F95" s="216">
        <v>0</v>
      </c>
      <c r="G95" s="217">
        <v>45</v>
      </c>
      <c r="H95" s="217">
        <v>446</v>
      </c>
      <c r="I95" s="96">
        <v>130.04</v>
      </c>
      <c r="J95" s="96">
        <v>0</v>
      </c>
      <c r="K95" s="96">
        <v>0</v>
      </c>
      <c r="L95" s="137"/>
      <c r="M95" s="218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</row>
    <row r="96" spans="1:13" ht="13.5" thickBot="1">
      <c r="A96" s="187"/>
      <c r="B96" s="188"/>
      <c r="C96" s="204" t="s">
        <v>761</v>
      </c>
      <c r="D96" s="189">
        <f>SUM(D3:D84)</f>
        <v>34019.469999999994</v>
      </c>
      <c r="E96" s="190">
        <f>SUM(E3:E84)</f>
        <v>2553.3399999999992</v>
      </c>
      <c r="F96" s="211">
        <f>SUM(F3:F84)</f>
        <v>10.15</v>
      </c>
      <c r="G96" s="192">
        <f>SUM(G3:G84)</f>
        <v>17276</v>
      </c>
      <c r="H96" s="192">
        <f>SUM(H3:H84)</f>
        <v>29448</v>
      </c>
      <c r="I96" s="193">
        <f>SUM(I3:I95)</f>
        <v>30367.57</v>
      </c>
      <c r="J96" s="193">
        <f>SUM(J3:J95)</f>
        <v>1997.3200000000002</v>
      </c>
      <c r="K96" s="193">
        <f>SUM(K3:K84)</f>
        <v>10.15</v>
      </c>
      <c r="L96" s="212"/>
      <c r="M96" s="203">
        <f>SUM(M3:M95)</f>
        <v>37480.36</v>
      </c>
    </row>
    <row r="97" ht="13.5" thickTop="1"/>
  </sheetData>
  <mergeCells count="62">
    <mergeCell ref="J40:J42"/>
    <mergeCell ref="K40:K42"/>
    <mergeCell ref="A29:A30"/>
    <mergeCell ref="B29:B30"/>
    <mergeCell ref="C29:C30"/>
    <mergeCell ref="G29:G30"/>
    <mergeCell ref="H29:H30"/>
    <mergeCell ref="I29:I30"/>
    <mergeCell ref="J29:J30"/>
    <mergeCell ref="K29:K30"/>
    <mergeCell ref="A40:A42"/>
    <mergeCell ref="B40:B42"/>
    <mergeCell ref="C40:C42"/>
    <mergeCell ref="I40:I42"/>
    <mergeCell ref="A14:A15"/>
    <mergeCell ref="B14:B15"/>
    <mergeCell ref="C14:C15"/>
    <mergeCell ref="I14:I15"/>
    <mergeCell ref="J5:J9"/>
    <mergeCell ref="K5:K9"/>
    <mergeCell ref="L9:L10"/>
    <mergeCell ref="M9:M10"/>
    <mergeCell ref="A5:A9"/>
    <mergeCell ref="B5:B9"/>
    <mergeCell ref="C5:C9"/>
    <mergeCell ref="I5:I9"/>
    <mergeCell ref="H54:H55"/>
    <mergeCell ref="I54:I55"/>
    <mergeCell ref="J54:J55"/>
    <mergeCell ref="K54:K55"/>
    <mergeCell ref="A54:A55"/>
    <mergeCell ref="B54:B55"/>
    <mergeCell ref="C54:C55"/>
    <mergeCell ref="G54:G55"/>
    <mergeCell ref="L37:L38"/>
    <mergeCell ref="M37:M38"/>
    <mergeCell ref="L21:L23"/>
    <mergeCell ref="M21:M23"/>
    <mergeCell ref="L32:L33"/>
    <mergeCell ref="M32:M33"/>
    <mergeCell ref="L56:L60"/>
    <mergeCell ref="M56:M60"/>
    <mergeCell ref="L52:L53"/>
    <mergeCell ref="M52:M53"/>
    <mergeCell ref="J14:J15"/>
    <mergeCell ref="K14:K15"/>
    <mergeCell ref="J11:J13"/>
    <mergeCell ref="K11:K13"/>
    <mergeCell ref="L18:L20"/>
    <mergeCell ref="M18:M20"/>
    <mergeCell ref="L15:L17"/>
    <mergeCell ref="M15:M17"/>
    <mergeCell ref="J43:J44"/>
    <mergeCell ref="K43:K44"/>
    <mergeCell ref="A11:A13"/>
    <mergeCell ref="B11:B13"/>
    <mergeCell ref="A43:A44"/>
    <mergeCell ref="B43:B44"/>
    <mergeCell ref="C43:C44"/>
    <mergeCell ref="I43:I44"/>
    <mergeCell ref="C11:C13"/>
    <mergeCell ref="I11:I13"/>
  </mergeCells>
  <printOptions horizontalCentered="1"/>
  <pageMargins left="0.5902777777777778" right="0.5902777777777778" top="1.1812500000000001" bottom="0.5902777777777778" header="0.5" footer="0.5"/>
  <pageSetup horizontalDpi="300" verticalDpi="300" orientation="portrait" paperSize="9" scale="95" r:id="rId1"/>
  <headerFooter alignWithMargins="0">
    <oddHeader xml:space="preserve">&amp;LPE/WSPÓLNOTY/2012&amp;CCzęść VI&amp;RZałącznik nr 1 do wzoru umowy 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59"/>
  <sheetViews>
    <sheetView zoomScale="120" zoomScaleNormal="120" workbookViewId="0" topLeftCell="A1">
      <pane xSplit="3" ySplit="1" topLeftCell="I27" activePane="bottomRight" state="frozen"/>
      <selection pane="topLeft" activeCell="AE19" sqref="AE19"/>
      <selection pane="topRight" activeCell="AE19" sqref="AE19"/>
      <selection pane="bottomLeft" activeCell="AE19" sqref="AE19"/>
      <selection pane="bottomRight" activeCell="M46" sqref="M46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18.140625" style="0" customWidth="1"/>
    <col min="4" max="4" width="9.57421875" style="0" hidden="1" customWidth="1"/>
    <col min="5" max="5" width="10.7109375" style="0" hidden="1" customWidth="1"/>
    <col min="6" max="6" width="10.00390625" style="0" hidden="1" customWidth="1"/>
    <col min="7" max="7" width="9.8515625" style="0" hidden="1" customWidth="1"/>
    <col min="8" max="8" width="10.00390625" style="0" hidden="1" customWidth="1"/>
    <col min="9" max="9" width="10.57421875" style="0" bestFit="1" customWidth="1"/>
    <col min="10" max="10" width="9.7109375" style="0" bestFit="1" customWidth="1"/>
    <col min="11" max="11" width="9.28125" style="0" bestFit="1" customWidth="1"/>
    <col min="12" max="12" width="9.140625" style="89" customWidth="1"/>
    <col min="13" max="13" width="9.57421875" style="90" bestFit="1" customWidth="1"/>
  </cols>
  <sheetData>
    <row r="1" spans="1:218" ht="60" customHeight="1" thickTop="1">
      <c r="A1" s="148" t="s">
        <v>179</v>
      </c>
      <c r="B1" s="149" t="s">
        <v>180</v>
      </c>
      <c r="C1" s="149" t="s">
        <v>181</v>
      </c>
      <c r="D1" s="150" t="s">
        <v>182</v>
      </c>
      <c r="E1" s="151" t="s">
        <v>183</v>
      </c>
      <c r="F1" s="152" t="s">
        <v>170</v>
      </c>
      <c r="G1" s="153" t="s">
        <v>184</v>
      </c>
      <c r="H1" s="153" t="s">
        <v>185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</row>
    <row r="2" spans="1:218" ht="15.75" customHeight="1">
      <c r="A2" s="158"/>
      <c r="B2" s="55"/>
      <c r="C2" s="55"/>
      <c r="D2" s="68" t="s">
        <v>315</v>
      </c>
      <c r="E2" s="63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2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</row>
    <row r="3" spans="1:218" ht="12.75">
      <c r="A3" s="348" t="s">
        <v>643</v>
      </c>
      <c r="B3" s="403" t="s">
        <v>503</v>
      </c>
      <c r="C3" s="381" t="s">
        <v>502</v>
      </c>
      <c r="D3" s="67"/>
      <c r="E3" s="78"/>
      <c r="F3" s="71"/>
      <c r="G3" s="30"/>
      <c r="H3" s="30"/>
      <c r="I3" s="347">
        <v>269.2</v>
      </c>
      <c r="J3" s="347">
        <v>0</v>
      </c>
      <c r="K3" s="347">
        <v>0</v>
      </c>
      <c r="L3" s="91" t="s">
        <v>607</v>
      </c>
      <c r="M3" s="183">
        <v>107</v>
      </c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</row>
    <row r="4" spans="1:218" ht="12.75">
      <c r="A4" s="386"/>
      <c r="B4" s="341"/>
      <c r="C4" s="373"/>
      <c r="D4" s="67">
        <v>388.9</v>
      </c>
      <c r="E4" s="78">
        <v>0</v>
      </c>
      <c r="F4" s="71">
        <v>0</v>
      </c>
      <c r="G4" s="36"/>
      <c r="H4" s="36"/>
      <c r="I4" s="374"/>
      <c r="J4" s="374"/>
      <c r="K4" s="374"/>
      <c r="L4" s="91" t="s">
        <v>43</v>
      </c>
      <c r="M4" s="183">
        <v>132</v>
      </c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</row>
    <row r="5" spans="1:253" ht="12.75">
      <c r="A5" s="184" t="s">
        <v>644</v>
      </c>
      <c r="B5" s="56">
        <v>7400</v>
      </c>
      <c r="C5" s="128" t="s">
        <v>197</v>
      </c>
      <c r="D5" s="67">
        <v>0</v>
      </c>
      <c r="E5" s="78">
        <v>237.97</v>
      </c>
      <c r="F5" s="76">
        <v>0</v>
      </c>
      <c r="G5" s="30">
        <v>487</v>
      </c>
      <c r="H5" s="30">
        <v>547</v>
      </c>
      <c r="I5" s="127">
        <v>0</v>
      </c>
      <c r="J5" s="127">
        <v>237.97</v>
      </c>
      <c r="K5" s="127">
        <v>0</v>
      </c>
      <c r="L5" s="129" t="s">
        <v>628</v>
      </c>
      <c r="M5" s="183">
        <v>344</v>
      </c>
      <c r="N5" s="34"/>
      <c r="O5" s="34"/>
      <c r="P5" s="34"/>
      <c r="Q5" s="42"/>
      <c r="R5" s="35"/>
      <c r="S5" s="38"/>
      <c r="T5" s="39"/>
      <c r="U5" s="40"/>
      <c r="V5" s="34"/>
      <c r="W5" s="27"/>
      <c r="X5" s="27"/>
      <c r="Y5" s="27"/>
      <c r="Z5" s="28"/>
      <c r="AA5" s="10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18" ht="12.75">
      <c r="A6" s="184" t="s">
        <v>645</v>
      </c>
      <c r="B6" s="18" t="s">
        <v>247</v>
      </c>
      <c r="C6" s="136" t="s">
        <v>194</v>
      </c>
      <c r="D6" s="67">
        <v>535.02</v>
      </c>
      <c r="E6" s="78">
        <v>94.84</v>
      </c>
      <c r="F6" s="71">
        <v>0</v>
      </c>
      <c r="G6" s="30"/>
      <c r="H6" s="30"/>
      <c r="I6" s="86">
        <v>535.02</v>
      </c>
      <c r="J6" s="86">
        <v>94.84</v>
      </c>
      <c r="K6" s="86">
        <v>0</v>
      </c>
      <c r="L6" s="366" t="s">
        <v>610</v>
      </c>
      <c r="M6" s="377"/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</row>
    <row r="7" spans="1:218" ht="12.75">
      <c r="A7" s="184" t="s">
        <v>646</v>
      </c>
      <c r="B7" s="56">
        <v>7413</v>
      </c>
      <c r="C7" s="128" t="s">
        <v>212</v>
      </c>
      <c r="D7" s="67">
        <v>523.66</v>
      </c>
      <c r="E7" s="78">
        <v>0</v>
      </c>
      <c r="F7" s="71">
        <v>0</v>
      </c>
      <c r="G7" s="30">
        <v>697</v>
      </c>
      <c r="H7" s="30">
        <v>0</v>
      </c>
      <c r="I7" s="86">
        <v>490.76</v>
      </c>
      <c r="J7" s="86">
        <v>0</v>
      </c>
      <c r="K7" s="86">
        <v>0</v>
      </c>
      <c r="L7" s="376"/>
      <c r="M7" s="377"/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</row>
    <row r="8" spans="1:218" ht="12.75">
      <c r="A8" s="184" t="s">
        <v>647</v>
      </c>
      <c r="B8" s="56">
        <v>7401</v>
      </c>
      <c r="C8" s="128" t="s">
        <v>525</v>
      </c>
      <c r="D8" s="67">
        <v>424.07</v>
      </c>
      <c r="E8" s="78">
        <v>0</v>
      </c>
      <c r="F8" s="71">
        <v>0</v>
      </c>
      <c r="G8" s="30">
        <v>527</v>
      </c>
      <c r="H8" s="30">
        <v>1768</v>
      </c>
      <c r="I8" s="86">
        <v>350.74</v>
      </c>
      <c r="J8" s="86">
        <v>0</v>
      </c>
      <c r="K8" s="86">
        <v>0</v>
      </c>
      <c r="L8" s="366" t="s">
        <v>606</v>
      </c>
      <c r="M8" s="377">
        <v>11632.33</v>
      </c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</row>
    <row r="9" spans="1:218" ht="12.75">
      <c r="A9" s="184" t="s">
        <v>648</v>
      </c>
      <c r="B9" s="56">
        <v>7402</v>
      </c>
      <c r="C9" s="128" t="s">
        <v>526</v>
      </c>
      <c r="D9" s="67">
        <v>668.57</v>
      </c>
      <c r="E9" s="78">
        <v>0</v>
      </c>
      <c r="F9" s="71">
        <v>0</v>
      </c>
      <c r="G9" s="30">
        <v>1207</v>
      </c>
      <c r="H9" s="30">
        <v>1639</v>
      </c>
      <c r="I9" s="86">
        <v>451.89</v>
      </c>
      <c r="J9" s="86">
        <v>0</v>
      </c>
      <c r="K9" s="86">
        <v>0</v>
      </c>
      <c r="L9" s="378"/>
      <c r="M9" s="379"/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</row>
    <row r="10" spans="1:13" ht="12" customHeight="1">
      <c r="A10" s="184" t="s">
        <v>649</v>
      </c>
      <c r="B10" s="56">
        <v>7405</v>
      </c>
      <c r="C10" s="128" t="s">
        <v>529</v>
      </c>
      <c r="D10" s="67">
        <v>686.32</v>
      </c>
      <c r="E10" s="78">
        <v>0</v>
      </c>
      <c r="F10" s="76">
        <v>0</v>
      </c>
      <c r="G10" s="30">
        <v>1718</v>
      </c>
      <c r="H10" s="30">
        <v>2101</v>
      </c>
      <c r="I10" s="127">
        <v>449.14</v>
      </c>
      <c r="J10" s="127">
        <v>0</v>
      </c>
      <c r="K10" s="127">
        <v>0</v>
      </c>
      <c r="L10" s="378"/>
      <c r="M10" s="379"/>
    </row>
    <row r="11" spans="1:218" ht="12.75">
      <c r="A11" s="184" t="s">
        <v>650</v>
      </c>
      <c r="B11" s="56">
        <v>7036</v>
      </c>
      <c r="C11" s="114" t="s">
        <v>195</v>
      </c>
      <c r="D11" s="67">
        <v>707.44</v>
      </c>
      <c r="E11" s="78">
        <v>0</v>
      </c>
      <c r="F11" s="71">
        <v>0</v>
      </c>
      <c r="G11" s="30">
        <v>1193.07</v>
      </c>
      <c r="H11" s="30">
        <v>1305.74</v>
      </c>
      <c r="I11" s="86">
        <v>572.66</v>
      </c>
      <c r="J11" s="86">
        <v>0</v>
      </c>
      <c r="K11" s="86">
        <v>0</v>
      </c>
      <c r="L11" s="378"/>
      <c r="M11" s="379"/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ht="12.75">
      <c r="A12" s="184" t="s">
        <v>651</v>
      </c>
      <c r="B12" s="56">
        <v>7037</v>
      </c>
      <c r="C12" s="114" t="s">
        <v>196</v>
      </c>
      <c r="D12" s="67">
        <v>1015.17</v>
      </c>
      <c r="E12" s="78">
        <v>0</v>
      </c>
      <c r="F12" s="71">
        <v>0</v>
      </c>
      <c r="G12" s="30">
        <v>443.26</v>
      </c>
      <c r="H12" s="30">
        <v>2194.59</v>
      </c>
      <c r="I12" s="86">
        <v>786.88</v>
      </c>
      <c r="J12" s="86">
        <v>0</v>
      </c>
      <c r="K12" s="86">
        <v>0</v>
      </c>
      <c r="L12" s="378"/>
      <c r="M12" s="379"/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ht="12.75">
      <c r="A13" s="184" t="s">
        <v>652</v>
      </c>
      <c r="B13" s="56">
        <v>7403</v>
      </c>
      <c r="C13" s="128" t="s">
        <v>527</v>
      </c>
      <c r="D13" s="67">
        <v>46.53</v>
      </c>
      <c r="E13" s="78">
        <v>0</v>
      </c>
      <c r="F13" s="71">
        <v>0</v>
      </c>
      <c r="G13" s="30">
        <v>1055</v>
      </c>
      <c r="H13" s="30">
        <v>1964</v>
      </c>
      <c r="I13" s="86">
        <v>46.53</v>
      </c>
      <c r="J13" s="86">
        <v>0</v>
      </c>
      <c r="K13" s="86">
        <v>0</v>
      </c>
      <c r="L13" s="366" t="s">
        <v>608</v>
      </c>
      <c r="M13" s="377">
        <v>5261.5</v>
      </c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13" ht="12.75">
      <c r="A14" s="184" t="s">
        <v>653</v>
      </c>
      <c r="B14" s="56">
        <v>7404</v>
      </c>
      <c r="C14" s="128" t="s">
        <v>528</v>
      </c>
      <c r="D14" s="67">
        <v>205.43</v>
      </c>
      <c r="E14" s="78">
        <v>0</v>
      </c>
      <c r="F14" s="76">
        <v>0</v>
      </c>
      <c r="G14" s="30">
        <v>844</v>
      </c>
      <c r="H14" s="30">
        <v>2283</v>
      </c>
      <c r="I14" s="127">
        <v>205.43</v>
      </c>
      <c r="J14" s="127">
        <v>0</v>
      </c>
      <c r="K14" s="127">
        <v>0</v>
      </c>
      <c r="L14" s="378"/>
      <c r="M14" s="379"/>
    </row>
    <row r="15" spans="1:13" ht="13.5" customHeight="1">
      <c r="A15" s="184" t="s">
        <v>654</v>
      </c>
      <c r="B15" s="56">
        <v>7406</v>
      </c>
      <c r="C15" s="128" t="s">
        <v>530</v>
      </c>
      <c r="D15" s="67">
        <v>322.76</v>
      </c>
      <c r="E15" s="78">
        <v>0</v>
      </c>
      <c r="F15" s="76">
        <v>0</v>
      </c>
      <c r="G15" s="30">
        <v>1052.4</v>
      </c>
      <c r="H15" s="30">
        <v>1336</v>
      </c>
      <c r="I15" s="127">
        <v>213.07</v>
      </c>
      <c r="J15" s="127">
        <v>0</v>
      </c>
      <c r="K15" s="127">
        <v>0</v>
      </c>
      <c r="L15" s="378"/>
      <c r="M15" s="379"/>
    </row>
    <row r="16" spans="1:218" ht="12.75">
      <c r="A16" s="184" t="s">
        <v>655</v>
      </c>
      <c r="B16" s="56">
        <v>7407</v>
      </c>
      <c r="C16" s="128" t="s">
        <v>531</v>
      </c>
      <c r="D16" s="67">
        <v>446.13</v>
      </c>
      <c r="E16" s="78">
        <v>0</v>
      </c>
      <c r="F16" s="71">
        <v>0</v>
      </c>
      <c r="G16" s="30">
        <v>1420.5</v>
      </c>
      <c r="H16" s="30">
        <v>1640</v>
      </c>
      <c r="I16" s="86">
        <v>143.27</v>
      </c>
      <c r="J16" s="86">
        <v>0</v>
      </c>
      <c r="K16" s="86">
        <v>0</v>
      </c>
      <c r="L16" s="366" t="s">
        <v>609</v>
      </c>
      <c r="M16" s="377">
        <v>3008.5</v>
      </c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ht="12.75">
      <c r="A17" s="184" t="s">
        <v>656</v>
      </c>
      <c r="B17" s="56">
        <v>7408</v>
      </c>
      <c r="C17" s="128" t="s">
        <v>532</v>
      </c>
      <c r="D17" s="67">
        <v>337.19</v>
      </c>
      <c r="E17" s="78">
        <v>0</v>
      </c>
      <c r="F17" s="71">
        <v>0</v>
      </c>
      <c r="G17" s="30">
        <v>2506.1</v>
      </c>
      <c r="H17" s="30">
        <v>1341</v>
      </c>
      <c r="I17" s="86">
        <v>337.19</v>
      </c>
      <c r="J17" s="86">
        <v>0</v>
      </c>
      <c r="K17" s="86">
        <v>0</v>
      </c>
      <c r="L17" s="376"/>
      <c r="M17" s="377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ht="12.75">
      <c r="A18" s="184" t="s">
        <v>657</v>
      </c>
      <c r="B18" s="56">
        <v>7412</v>
      </c>
      <c r="C18" s="128" t="s">
        <v>211</v>
      </c>
      <c r="D18" s="67">
        <v>574.91</v>
      </c>
      <c r="E18" s="78">
        <v>28.07</v>
      </c>
      <c r="F18" s="71">
        <v>0</v>
      </c>
      <c r="G18" s="30">
        <v>221</v>
      </c>
      <c r="H18" s="30">
        <v>0</v>
      </c>
      <c r="I18" s="86">
        <v>574.91</v>
      </c>
      <c r="J18" s="86">
        <v>28.07</v>
      </c>
      <c r="K18" s="86">
        <v>0</v>
      </c>
      <c r="L18" s="91" t="s">
        <v>630</v>
      </c>
      <c r="M18" s="183">
        <v>240</v>
      </c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ht="12.75">
      <c r="A19" s="184" t="s">
        <v>658</v>
      </c>
      <c r="B19" s="56">
        <v>7416</v>
      </c>
      <c r="C19" s="128" t="s">
        <v>213</v>
      </c>
      <c r="D19" s="67">
        <v>579.7</v>
      </c>
      <c r="E19" s="78"/>
      <c r="F19" s="71">
        <v>0</v>
      </c>
      <c r="G19" s="30">
        <v>92</v>
      </c>
      <c r="H19" s="30">
        <v>0</v>
      </c>
      <c r="I19" s="86">
        <v>549.18</v>
      </c>
      <c r="J19" s="86">
        <v>0</v>
      </c>
      <c r="K19" s="86">
        <v>0</v>
      </c>
      <c r="L19" s="91" t="s">
        <v>629</v>
      </c>
      <c r="M19" s="183">
        <v>60.76</v>
      </c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ht="12.75">
      <c r="A20" s="348" t="s">
        <v>659</v>
      </c>
      <c r="B20" s="349">
        <v>7417</v>
      </c>
      <c r="C20" s="380" t="s">
        <v>214</v>
      </c>
      <c r="D20" s="67"/>
      <c r="E20" s="78"/>
      <c r="F20" s="71"/>
      <c r="G20" s="30"/>
      <c r="H20" s="30"/>
      <c r="I20" s="347">
        <v>2195.85</v>
      </c>
      <c r="J20" s="347">
        <v>1041.15</v>
      </c>
      <c r="K20" s="347">
        <v>0</v>
      </c>
      <c r="L20" s="91" t="s">
        <v>749</v>
      </c>
      <c r="M20" s="183">
        <v>228</v>
      </c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ht="12.75">
      <c r="A21" s="386"/>
      <c r="B21" s="341"/>
      <c r="C21" s="398"/>
      <c r="D21" s="67"/>
      <c r="E21" s="78"/>
      <c r="F21" s="71"/>
      <c r="G21" s="30"/>
      <c r="H21" s="30"/>
      <c r="I21" s="374"/>
      <c r="J21" s="374"/>
      <c r="K21" s="374"/>
      <c r="L21" s="91" t="s">
        <v>750</v>
      </c>
      <c r="M21" s="183">
        <v>117</v>
      </c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ht="12.75">
      <c r="A22" s="386"/>
      <c r="B22" s="341"/>
      <c r="C22" s="398"/>
      <c r="D22" s="67"/>
      <c r="E22" s="78"/>
      <c r="F22" s="71"/>
      <c r="G22" s="30"/>
      <c r="H22" s="30"/>
      <c r="I22" s="374"/>
      <c r="J22" s="374"/>
      <c r="K22" s="374"/>
      <c r="L22" s="91" t="s">
        <v>611</v>
      </c>
      <c r="M22" s="183">
        <v>1250</v>
      </c>
      <c r="N22" s="3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ht="12.75">
      <c r="A23" s="386"/>
      <c r="B23" s="341"/>
      <c r="C23" s="398"/>
      <c r="D23" s="67"/>
      <c r="E23" s="78"/>
      <c r="F23" s="71"/>
      <c r="G23" s="30"/>
      <c r="H23" s="30"/>
      <c r="I23" s="374"/>
      <c r="J23" s="374"/>
      <c r="K23" s="374"/>
      <c r="L23" s="91" t="s">
        <v>612</v>
      </c>
      <c r="M23" s="183">
        <v>573</v>
      </c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ht="12.75">
      <c r="A24" s="386"/>
      <c r="B24" s="341"/>
      <c r="C24" s="398"/>
      <c r="D24" s="67"/>
      <c r="E24" s="78"/>
      <c r="F24" s="71"/>
      <c r="G24" s="30"/>
      <c r="H24" s="30"/>
      <c r="I24" s="374"/>
      <c r="J24" s="374"/>
      <c r="K24" s="374"/>
      <c r="L24" s="91" t="s">
        <v>613</v>
      </c>
      <c r="M24" s="18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ht="12.75">
      <c r="A25" s="386"/>
      <c r="B25" s="341"/>
      <c r="C25" s="398"/>
      <c r="D25" s="67">
        <v>2195.85</v>
      </c>
      <c r="E25" s="78">
        <v>1041.15</v>
      </c>
      <c r="F25" s="71">
        <v>0</v>
      </c>
      <c r="G25" s="36">
        <v>2704.34</v>
      </c>
      <c r="H25" s="36">
        <v>1194.52</v>
      </c>
      <c r="I25" s="374"/>
      <c r="J25" s="374"/>
      <c r="K25" s="374"/>
      <c r="L25" s="91" t="s">
        <v>614</v>
      </c>
      <c r="M25" s="18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ht="12.75">
      <c r="A26" s="184" t="s">
        <v>660</v>
      </c>
      <c r="B26" s="56">
        <v>7418</v>
      </c>
      <c r="C26" s="128" t="s">
        <v>215</v>
      </c>
      <c r="D26" s="67">
        <v>1076.56</v>
      </c>
      <c r="E26" s="78">
        <v>0</v>
      </c>
      <c r="F26" s="71">
        <v>0</v>
      </c>
      <c r="G26" s="30">
        <v>1106</v>
      </c>
      <c r="H26" s="30">
        <v>1082</v>
      </c>
      <c r="I26" s="86">
        <v>1076.56</v>
      </c>
      <c r="J26" s="86">
        <v>0</v>
      </c>
      <c r="K26" s="86">
        <v>0</v>
      </c>
      <c r="L26" s="91" t="s">
        <v>615</v>
      </c>
      <c r="M26" s="183">
        <v>1441.49</v>
      </c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ht="12.75">
      <c r="A27" s="348" t="s">
        <v>661</v>
      </c>
      <c r="B27" s="349">
        <v>7419</v>
      </c>
      <c r="C27" s="380" t="s">
        <v>216</v>
      </c>
      <c r="D27" s="67"/>
      <c r="E27" s="78"/>
      <c r="F27" s="71"/>
      <c r="G27" s="30"/>
      <c r="H27" s="30"/>
      <c r="I27" s="347">
        <v>1832.29</v>
      </c>
      <c r="J27" s="347">
        <v>1329.2</v>
      </c>
      <c r="K27" s="347">
        <v>0</v>
      </c>
      <c r="L27" s="91" t="s">
        <v>617</v>
      </c>
      <c r="M27" s="183">
        <v>1457.9</v>
      </c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ht="12.75">
      <c r="A28" s="386"/>
      <c r="B28" s="341"/>
      <c r="C28" s="373"/>
      <c r="D28" s="67">
        <v>2260.08</v>
      </c>
      <c r="E28" s="78">
        <v>1329.2</v>
      </c>
      <c r="F28" s="71">
        <v>0</v>
      </c>
      <c r="G28" s="30">
        <v>4979</v>
      </c>
      <c r="H28" s="30">
        <v>643</v>
      </c>
      <c r="I28" s="374"/>
      <c r="J28" s="374"/>
      <c r="K28" s="374"/>
      <c r="L28" s="91" t="s">
        <v>618</v>
      </c>
      <c r="M28" s="183">
        <v>1265</v>
      </c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ht="12.75">
      <c r="A29" s="184" t="s">
        <v>662</v>
      </c>
      <c r="B29" s="56">
        <v>7420</v>
      </c>
      <c r="C29" s="128" t="s">
        <v>217</v>
      </c>
      <c r="D29" s="67">
        <v>1885.93</v>
      </c>
      <c r="E29" s="78">
        <v>0</v>
      </c>
      <c r="F29" s="71">
        <v>0</v>
      </c>
      <c r="G29" s="30">
        <v>808</v>
      </c>
      <c r="H29" s="30">
        <v>2104</v>
      </c>
      <c r="I29" s="86">
        <v>1624.18</v>
      </c>
      <c r="J29" s="86">
        <v>0</v>
      </c>
      <c r="K29" s="86">
        <v>0</v>
      </c>
      <c r="L29" s="91" t="s">
        <v>619</v>
      </c>
      <c r="M29" s="183">
        <v>883</v>
      </c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ht="12.75">
      <c r="A30" s="184" t="s">
        <v>663</v>
      </c>
      <c r="B30" s="56">
        <v>7421</v>
      </c>
      <c r="C30" s="128" t="s">
        <v>0</v>
      </c>
      <c r="D30" s="67">
        <v>1562.22</v>
      </c>
      <c r="E30" s="78">
        <v>0</v>
      </c>
      <c r="F30" s="71">
        <v>0</v>
      </c>
      <c r="G30" s="30">
        <v>2310.8</v>
      </c>
      <c r="H30" s="30">
        <v>5238.6</v>
      </c>
      <c r="I30" s="86">
        <v>1244.25</v>
      </c>
      <c r="J30" s="86">
        <v>0</v>
      </c>
      <c r="K30" s="86">
        <v>0</v>
      </c>
      <c r="L30" s="91" t="s">
        <v>620</v>
      </c>
      <c r="M30" s="183">
        <v>1652</v>
      </c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ht="12.75">
      <c r="A31" s="184" t="s">
        <v>664</v>
      </c>
      <c r="B31" s="56">
        <v>7422</v>
      </c>
      <c r="C31" s="128" t="s">
        <v>1</v>
      </c>
      <c r="D31" s="67">
        <v>1379.81</v>
      </c>
      <c r="E31" s="78">
        <v>0</v>
      </c>
      <c r="F31" s="71">
        <v>0</v>
      </c>
      <c r="G31" s="30">
        <v>1272</v>
      </c>
      <c r="H31" s="30">
        <v>953</v>
      </c>
      <c r="I31" s="86">
        <v>1051.53</v>
      </c>
      <c r="J31" s="86">
        <v>0</v>
      </c>
      <c r="K31" s="86">
        <v>0</v>
      </c>
      <c r="L31" s="91" t="s">
        <v>621</v>
      </c>
      <c r="M31" s="183">
        <v>1113</v>
      </c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ht="12.75">
      <c r="A32" s="184" t="s">
        <v>665</v>
      </c>
      <c r="B32" s="56">
        <v>7423</v>
      </c>
      <c r="C32" s="128" t="s">
        <v>2</v>
      </c>
      <c r="D32" s="67">
        <v>1903.71</v>
      </c>
      <c r="E32" s="78">
        <v>0</v>
      </c>
      <c r="F32" s="71">
        <v>0</v>
      </c>
      <c r="G32" s="30">
        <v>1248</v>
      </c>
      <c r="H32" s="30">
        <v>1685</v>
      </c>
      <c r="I32" s="86">
        <v>1558.75</v>
      </c>
      <c r="J32" s="86">
        <v>0</v>
      </c>
      <c r="K32" s="86">
        <v>0</v>
      </c>
      <c r="L32" s="91" t="s">
        <v>622</v>
      </c>
      <c r="M32" s="183">
        <v>1621</v>
      </c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ht="12.75">
      <c r="A33" s="348" t="s">
        <v>666</v>
      </c>
      <c r="B33" s="349">
        <v>7424</v>
      </c>
      <c r="C33" s="380" t="s">
        <v>3</v>
      </c>
      <c r="D33" s="67"/>
      <c r="E33" s="78"/>
      <c r="F33" s="71"/>
      <c r="G33" s="30"/>
      <c r="H33" s="30"/>
      <c r="I33" s="347">
        <v>1136.62</v>
      </c>
      <c r="J33" s="347">
        <v>0</v>
      </c>
      <c r="K33" s="347">
        <v>0</v>
      </c>
      <c r="L33" s="91" t="s">
        <v>752</v>
      </c>
      <c r="M33" s="185">
        <v>162</v>
      </c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ht="12.75">
      <c r="A34" s="348"/>
      <c r="B34" s="349"/>
      <c r="C34" s="380"/>
      <c r="D34" s="67"/>
      <c r="E34" s="78"/>
      <c r="F34" s="71"/>
      <c r="G34" s="30"/>
      <c r="H34" s="30"/>
      <c r="I34" s="347"/>
      <c r="J34" s="347"/>
      <c r="K34" s="347"/>
      <c r="L34" s="91" t="s">
        <v>753</v>
      </c>
      <c r="M34" s="185">
        <v>1389</v>
      </c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ht="12.75">
      <c r="A35" s="386"/>
      <c r="B35" s="341"/>
      <c r="C35" s="398"/>
      <c r="D35" s="67">
        <v>1603.29</v>
      </c>
      <c r="E35" s="78">
        <v>0</v>
      </c>
      <c r="F35" s="71">
        <v>0</v>
      </c>
      <c r="G35" s="30">
        <v>5254</v>
      </c>
      <c r="H35" s="30">
        <v>3400</v>
      </c>
      <c r="I35" s="374"/>
      <c r="J35" s="374"/>
      <c r="K35" s="374"/>
      <c r="L35" s="91" t="s">
        <v>623</v>
      </c>
      <c r="M35" s="183">
        <v>1747.3</v>
      </c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ht="12.75">
      <c r="A36" s="184" t="s">
        <v>667</v>
      </c>
      <c r="B36" s="56">
        <v>7425</v>
      </c>
      <c r="C36" s="128" t="s">
        <v>4</v>
      </c>
      <c r="D36" s="67">
        <v>1565.4</v>
      </c>
      <c r="E36" s="78">
        <v>0</v>
      </c>
      <c r="F36" s="71">
        <v>0</v>
      </c>
      <c r="G36" s="30">
        <v>882</v>
      </c>
      <c r="H36" s="30">
        <v>1536</v>
      </c>
      <c r="I36" s="86">
        <v>1127.77</v>
      </c>
      <c r="J36" s="86">
        <v>0</v>
      </c>
      <c r="K36" s="86">
        <v>0</v>
      </c>
      <c r="L36" s="91" t="s">
        <v>624</v>
      </c>
      <c r="M36" s="183">
        <v>614</v>
      </c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ht="12.75">
      <c r="A37" s="184" t="s">
        <v>668</v>
      </c>
      <c r="B37" s="56">
        <v>7426</v>
      </c>
      <c r="C37" s="128" t="s">
        <v>5</v>
      </c>
      <c r="D37" s="67">
        <v>1268.99</v>
      </c>
      <c r="E37" s="78">
        <v>0</v>
      </c>
      <c r="F37" s="71">
        <v>0</v>
      </c>
      <c r="G37" s="30">
        <v>1307</v>
      </c>
      <c r="H37" s="30">
        <v>1156</v>
      </c>
      <c r="I37" s="86">
        <v>953.99</v>
      </c>
      <c r="J37" s="86">
        <v>0</v>
      </c>
      <c r="K37" s="86">
        <v>0</v>
      </c>
      <c r="L37" s="91" t="s">
        <v>625</v>
      </c>
      <c r="M37" s="183">
        <v>2122</v>
      </c>
      <c r="N37" s="3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ht="12.75">
      <c r="A38" s="184" t="s">
        <v>669</v>
      </c>
      <c r="B38" s="56">
        <v>7427</v>
      </c>
      <c r="C38" s="128" t="s">
        <v>6</v>
      </c>
      <c r="D38" s="67">
        <v>1405.01</v>
      </c>
      <c r="E38" s="78">
        <v>0</v>
      </c>
      <c r="F38" s="71">
        <v>0</v>
      </c>
      <c r="G38" s="30">
        <v>3092</v>
      </c>
      <c r="H38" s="30">
        <v>250</v>
      </c>
      <c r="I38" s="86">
        <v>1035.04</v>
      </c>
      <c r="J38" s="86">
        <v>0</v>
      </c>
      <c r="K38" s="86">
        <v>0</v>
      </c>
      <c r="L38" s="91" t="s">
        <v>626</v>
      </c>
      <c r="M38" s="183">
        <v>71</v>
      </c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ht="12.75">
      <c r="A39" s="184" t="s">
        <v>670</v>
      </c>
      <c r="B39" s="56">
        <v>7428</v>
      </c>
      <c r="C39" s="128" t="s">
        <v>7</v>
      </c>
      <c r="D39" s="67">
        <v>1153.17</v>
      </c>
      <c r="E39" s="78">
        <v>0</v>
      </c>
      <c r="F39" s="71">
        <v>0</v>
      </c>
      <c r="G39" s="30">
        <v>4258</v>
      </c>
      <c r="H39" s="30">
        <v>5332</v>
      </c>
      <c r="I39" s="86">
        <v>602.12</v>
      </c>
      <c r="J39" s="86">
        <v>0</v>
      </c>
      <c r="K39" s="86">
        <v>0</v>
      </c>
      <c r="L39" s="91" t="s">
        <v>627</v>
      </c>
      <c r="M39" s="183">
        <v>1871</v>
      </c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ht="12.75">
      <c r="A40" s="348" t="s">
        <v>671</v>
      </c>
      <c r="B40" s="349">
        <v>7430</v>
      </c>
      <c r="C40" s="380" t="s">
        <v>8</v>
      </c>
      <c r="D40" s="67"/>
      <c r="E40" s="78"/>
      <c r="F40" s="71"/>
      <c r="G40" s="30"/>
      <c r="H40" s="30"/>
      <c r="I40" s="347">
        <v>1922.34</v>
      </c>
      <c r="J40" s="347">
        <v>0</v>
      </c>
      <c r="K40" s="347">
        <v>0</v>
      </c>
      <c r="L40" s="91" t="s">
        <v>751</v>
      </c>
      <c r="M40" s="183">
        <v>159</v>
      </c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ht="12.75">
      <c r="A41" s="386"/>
      <c r="B41" s="341"/>
      <c r="C41" s="398"/>
      <c r="D41" s="67">
        <v>2151.93</v>
      </c>
      <c r="E41" s="78">
        <v>0</v>
      </c>
      <c r="F41" s="71">
        <v>0</v>
      </c>
      <c r="G41" s="30">
        <v>2228</v>
      </c>
      <c r="H41" s="30">
        <v>2106</v>
      </c>
      <c r="I41" s="374"/>
      <c r="J41" s="374"/>
      <c r="K41" s="374"/>
      <c r="L41" s="91" t="s">
        <v>616</v>
      </c>
      <c r="M41" s="183">
        <v>811</v>
      </c>
      <c r="N41" s="3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ht="12.75">
      <c r="A42" s="184" t="s">
        <v>672</v>
      </c>
      <c r="B42" s="56">
        <v>7433</v>
      </c>
      <c r="C42" s="128" t="s">
        <v>9</v>
      </c>
      <c r="D42" s="67">
        <v>212.77</v>
      </c>
      <c r="E42" s="133">
        <v>0</v>
      </c>
      <c r="F42" s="71">
        <v>0</v>
      </c>
      <c r="G42" s="30">
        <v>432</v>
      </c>
      <c r="H42" s="30">
        <v>760</v>
      </c>
      <c r="I42" s="86">
        <v>212.77</v>
      </c>
      <c r="J42" s="86">
        <v>0</v>
      </c>
      <c r="K42" s="86">
        <v>0</v>
      </c>
      <c r="L42" s="366" t="s">
        <v>605</v>
      </c>
      <c r="M42" s="377">
        <v>1586.71</v>
      </c>
      <c r="N42" s="3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ht="12.75">
      <c r="A43" s="184" t="s">
        <v>673</v>
      </c>
      <c r="B43" s="56">
        <v>7434</v>
      </c>
      <c r="C43" s="128" t="s">
        <v>10</v>
      </c>
      <c r="D43" s="67">
        <v>122.44</v>
      </c>
      <c r="E43" s="133">
        <v>0</v>
      </c>
      <c r="F43" s="71">
        <v>0</v>
      </c>
      <c r="G43" s="30">
        <v>804.9</v>
      </c>
      <c r="H43" s="30">
        <v>118</v>
      </c>
      <c r="I43" s="86">
        <v>122.44</v>
      </c>
      <c r="J43" s="86">
        <v>0</v>
      </c>
      <c r="K43" s="86">
        <v>0</v>
      </c>
      <c r="L43" s="376"/>
      <c r="M43" s="377"/>
      <c r="N43" s="3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ht="12.75">
      <c r="A44" s="348" t="s">
        <v>674</v>
      </c>
      <c r="B44" s="349">
        <v>7436</v>
      </c>
      <c r="C44" s="380" t="s">
        <v>11</v>
      </c>
      <c r="D44" s="67"/>
      <c r="E44" s="133"/>
      <c r="F44" s="71"/>
      <c r="G44" s="30"/>
      <c r="H44" s="30"/>
      <c r="I44" s="347">
        <v>244.37</v>
      </c>
      <c r="J44" s="347">
        <v>261.12</v>
      </c>
      <c r="K44" s="347">
        <v>0</v>
      </c>
      <c r="L44" s="91" t="s">
        <v>631</v>
      </c>
      <c r="M44" s="183">
        <v>175.4</v>
      </c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ht="12.75">
      <c r="A45" s="386"/>
      <c r="B45" s="341"/>
      <c r="C45" s="398"/>
      <c r="D45" s="66">
        <v>244.37</v>
      </c>
      <c r="E45" s="133">
        <v>261.12</v>
      </c>
      <c r="F45" s="71">
        <v>0</v>
      </c>
      <c r="G45" s="30">
        <v>487</v>
      </c>
      <c r="H45" s="30">
        <v>118</v>
      </c>
      <c r="I45" s="374"/>
      <c r="J45" s="374"/>
      <c r="K45" s="374"/>
      <c r="L45" s="91" t="s">
        <v>632</v>
      </c>
      <c r="M45" s="183">
        <v>1469</v>
      </c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ht="12.75">
      <c r="A46" s="184" t="s">
        <v>675</v>
      </c>
      <c r="B46" s="18" t="s">
        <v>504</v>
      </c>
      <c r="C46" s="136" t="s">
        <v>505</v>
      </c>
      <c r="D46" s="67">
        <v>314.94</v>
      </c>
      <c r="E46" s="78">
        <v>53.19</v>
      </c>
      <c r="F46" s="71">
        <v>0</v>
      </c>
      <c r="G46" s="36"/>
      <c r="H46" s="36"/>
      <c r="I46" s="86">
        <v>314.94</v>
      </c>
      <c r="J46" s="86">
        <v>53.19</v>
      </c>
      <c r="K46" s="86">
        <v>0</v>
      </c>
      <c r="L46" s="87"/>
      <c r="M46" s="183"/>
      <c r="N46" s="3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ht="12.75">
      <c r="A47" s="184" t="s">
        <v>676</v>
      </c>
      <c r="B47" s="57">
        <v>7018</v>
      </c>
      <c r="C47" s="128" t="s">
        <v>12</v>
      </c>
      <c r="D47" s="67">
        <v>233.64</v>
      </c>
      <c r="E47" s="78">
        <v>48.2</v>
      </c>
      <c r="F47" s="71">
        <v>0</v>
      </c>
      <c r="G47" s="30"/>
      <c r="H47" s="30"/>
      <c r="I47" s="86">
        <v>1202.47</v>
      </c>
      <c r="J47" s="86">
        <v>237.59</v>
      </c>
      <c r="K47" s="86">
        <v>0</v>
      </c>
      <c r="L47" s="87"/>
      <c r="M47" s="183"/>
      <c r="N47" s="3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ht="12.75">
      <c r="A48" s="184" t="s">
        <v>677</v>
      </c>
      <c r="B48" s="18" t="s">
        <v>248</v>
      </c>
      <c r="C48" s="136" t="s">
        <v>249</v>
      </c>
      <c r="D48" s="67">
        <v>604.9</v>
      </c>
      <c r="E48" s="78">
        <v>0</v>
      </c>
      <c r="F48" s="71">
        <v>0</v>
      </c>
      <c r="G48" s="30"/>
      <c r="H48" s="30"/>
      <c r="I48" s="86">
        <v>359.86</v>
      </c>
      <c r="J48" s="86">
        <v>0</v>
      </c>
      <c r="K48" s="86">
        <v>0</v>
      </c>
      <c r="L48" s="87"/>
      <c r="M48" s="183"/>
      <c r="N48" s="3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ht="12.75">
      <c r="A49" s="184" t="s">
        <v>678</v>
      </c>
      <c r="B49" s="56">
        <v>7409</v>
      </c>
      <c r="C49" s="128" t="s">
        <v>533</v>
      </c>
      <c r="D49" s="67">
        <v>86.85</v>
      </c>
      <c r="E49" s="78">
        <v>0</v>
      </c>
      <c r="F49" s="71">
        <v>0</v>
      </c>
      <c r="G49" s="30">
        <v>684</v>
      </c>
      <c r="H49" s="30">
        <v>2355</v>
      </c>
      <c r="I49" s="86">
        <v>86.85</v>
      </c>
      <c r="J49" s="86">
        <v>0</v>
      </c>
      <c r="K49" s="86">
        <v>0</v>
      </c>
      <c r="L49" s="87"/>
      <c r="M49" s="183"/>
      <c r="N49" s="3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ht="12.75">
      <c r="A50" s="184" t="s">
        <v>679</v>
      </c>
      <c r="B50" s="56">
        <v>7410</v>
      </c>
      <c r="C50" s="186" t="s">
        <v>534</v>
      </c>
      <c r="D50" s="67">
        <v>7076.84</v>
      </c>
      <c r="E50" s="78">
        <v>653.6</v>
      </c>
      <c r="F50" s="172">
        <v>0</v>
      </c>
      <c r="G50" s="36">
        <v>8027.65</v>
      </c>
      <c r="H50" s="36">
        <v>3279</v>
      </c>
      <c r="I50" s="86">
        <v>6308.02</v>
      </c>
      <c r="J50" s="86">
        <v>653.6</v>
      </c>
      <c r="K50" s="86">
        <v>0</v>
      </c>
      <c r="L50" s="87"/>
      <c r="M50" s="183"/>
      <c r="N50" s="3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ht="12.75">
      <c r="A51" s="184" t="s">
        <v>680</v>
      </c>
      <c r="B51" s="58">
        <v>7431</v>
      </c>
      <c r="C51" s="136" t="s">
        <v>204</v>
      </c>
      <c r="D51" s="66">
        <v>107.4</v>
      </c>
      <c r="E51" s="133">
        <v>0</v>
      </c>
      <c r="F51" s="71">
        <v>0</v>
      </c>
      <c r="G51" s="30"/>
      <c r="H51" s="30"/>
      <c r="I51" s="86">
        <v>107.4</v>
      </c>
      <c r="J51" s="86">
        <v>0</v>
      </c>
      <c r="K51" s="86">
        <v>0</v>
      </c>
      <c r="L51" s="87"/>
      <c r="M51" s="183"/>
      <c r="N51" s="32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</row>
    <row r="52" spans="1:218" ht="12.75">
      <c r="A52" s="184" t="s">
        <v>681</v>
      </c>
      <c r="B52" s="58">
        <v>7005</v>
      </c>
      <c r="C52" s="128" t="s">
        <v>13</v>
      </c>
      <c r="D52" s="67">
        <v>1337.41</v>
      </c>
      <c r="E52" s="78">
        <v>243.18</v>
      </c>
      <c r="F52" s="71">
        <v>0</v>
      </c>
      <c r="G52" s="30">
        <v>851</v>
      </c>
      <c r="H52" s="30">
        <v>420</v>
      </c>
      <c r="I52" s="86">
        <v>1287.64</v>
      </c>
      <c r="J52" s="86">
        <v>188.55</v>
      </c>
      <c r="K52" s="86">
        <v>0</v>
      </c>
      <c r="L52" s="87"/>
      <c r="M52" s="183"/>
      <c r="N52" s="3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ht="12.75">
      <c r="A53" s="184" t="s">
        <v>682</v>
      </c>
      <c r="B53" s="18" t="s">
        <v>205</v>
      </c>
      <c r="C53" s="136" t="s">
        <v>206</v>
      </c>
      <c r="D53" s="67">
        <v>423.45</v>
      </c>
      <c r="E53" s="78">
        <v>88.43</v>
      </c>
      <c r="F53" s="71">
        <v>11.93</v>
      </c>
      <c r="G53" s="30"/>
      <c r="H53" s="30"/>
      <c r="I53" s="86">
        <v>400.22</v>
      </c>
      <c r="J53" s="86">
        <v>88.43</v>
      </c>
      <c r="K53" s="86">
        <v>11.93</v>
      </c>
      <c r="L53" s="87"/>
      <c r="M53" s="183"/>
      <c r="N53" s="3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ht="12.75">
      <c r="A54" s="184" t="s">
        <v>683</v>
      </c>
      <c r="B54" s="18" t="s">
        <v>251</v>
      </c>
      <c r="C54" s="136" t="s">
        <v>250</v>
      </c>
      <c r="D54" s="66">
        <v>139.81</v>
      </c>
      <c r="E54" s="78">
        <v>0</v>
      </c>
      <c r="F54" s="71">
        <v>0</v>
      </c>
      <c r="G54" s="30"/>
      <c r="H54" s="30"/>
      <c r="I54" s="86">
        <v>139.81</v>
      </c>
      <c r="J54" s="86">
        <v>0</v>
      </c>
      <c r="K54" s="86">
        <v>0</v>
      </c>
      <c r="L54" s="87"/>
      <c r="M54" s="183"/>
      <c r="N54" s="3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ht="13.5" thickBot="1">
      <c r="A55" s="195" t="s">
        <v>684</v>
      </c>
      <c r="B55" s="196" t="s">
        <v>94</v>
      </c>
      <c r="C55" s="197" t="s">
        <v>93</v>
      </c>
      <c r="D55" s="198">
        <v>726.21</v>
      </c>
      <c r="E55" s="199">
        <v>0</v>
      </c>
      <c r="F55" s="200">
        <v>0</v>
      </c>
      <c r="G55" s="201"/>
      <c r="H55" s="201"/>
      <c r="I55" s="96">
        <v>726.21</v>
      </c>
      <c r="J55" s="96">
        <v>0</v>
      </c>
      <c r="K55" s="96">
        <v>0</v>
      </c>
      <c r="L55" s="88"/>
      <c r="M55" s="202"/>
      <c r="N55" s="3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13" ht="13.5" thickBot="1">
      <c r="A56" s="187"/>
      <c r="B56" s="188"/>
      <c r="C56" s="204" t="s">
        <v>761</v>
      </c>
      <c r="D56" s="189">
        <f aca="true" t="shared" si="0" ref="D56:K56">SUM(D3:D55)</f>
        <v>40504.78</v>
      </c>
      <c r="E56" s="190">
        <f t="shared" si="0"/>
        <v>4078.95</v>
      </c>
      <c r="F56" s="191">
        <f t="shared" si="0"/>
        <v>11.93</v>
      </c>
      <c r="G56" s="192">
        <f t="shared" si="0"/>
        <v>56199.020000000004</v>
      </c>
      <c r="H56" s="192">
        <f t="shared" si="0"/>
        <v>51849.450000000004</v>
      </c>
      <c r="I56" s="193">
        <f t="shared" si="0"/>
        <v>34850.159999999996</v>
      </c>
      <c r="J56" s="193">
        <f t="shared" si="0"/>
        <v>4213.710000000001</v>
      </c>
      <c r="K56" s="193">
        <f t="shared" si="0"/>
        <v>11.93</v>
      </c>
      <c r="L56" s="194"/>
      <c r="M56" s="203">
        <f>SUM(M3:M55)</f>
        <v>44564.89000000001</v>
      </c>
    </row>
    <row r="57" ht="13.5" thickTop="1"/>
    <row r="59" spans="3:8" ht="12.75">
      <c r="C59" s="13"/>
      <c r="D59" s="13"/>
      <c r="E59" s="13"/>
      <c r="F59" s="13"/>
      <c r="G59" s="13"/>
      <c r="H59" s="13"/>
    </row>
  </sheetData>
  <mergeCells count="46">
    <mergeCell ref="A40:A41"/>
    <mergeCell ref="B40:B41"/>
    <mergeCell ref="A33:A35"/>
    <mergeCell ref="B33:B35"/>
    <mergeCell ref="C33:C35"/>
    <mergeCell ref="I33:I35"/>
    <mergeCell ref="C40:C41"/>
    <mergeCell ref="I40:I41"/>
    <mergeCell ref="J33:J35"/>
    <mergeCell ref="K33:K35"/>
    <mergeCell ref="L16:L17"/>
    <mergeCell ref="M16:M17"/>
    <mergeCell ref="J20:J25"/>
    <mergeCell ref="K20:K25"/>
    <mergeCell ref="A20:A25"/>
    <mergeCell ref="B20:B25"/>
    <mergeCell ref="C20:C25"/>
    <mergeCell ref="I20:I25"/>
    <mergeCell ref="A3:A4"/>
    <mergeCell ref="B3:B4"/>
    <mergeCell ref="C3:C4"/>
    <mergeCell ref="I3:I4"/>
    <mergeCell ref="J3:J4"/>
    <mergeCell ref="K3:K4"/>
    <mergeCell ref="L13:L15"/>
    <mergeCell ref="M13:M15"/>
    <mergeCell ref="L6:L7"/>
    <mergeCell ref="M6:M7"/>
    <mergeCell ref="A27:A28"/>
    <mergeCell ref="B27:B28"/>
    <mergeCell ref="C27:C28"/>
    <mergeCell ref="I27:I28"/>
    <mergeCell ref="A44:A45"/>
    <mergeCell ref="B44:B45"/>
    <mergeCell ref="C44:C45"/>
    <mergeCell ref="I44:I45"/>
    <mergeCell ref="J44:J45"/>
    <mergeCell ref="K44:K45"/>
    <mergeCell ref="L8:L12"/>
    <mergeCell ref="M8:M12"/>
    <mergeCell ref="J27:J28"/>
    <mergeCell ref="K27:K28"/>
    <mergeCell ref="L42:L43"/>
    <mergeCell ref="M42:M43"/>
    <mergeCell ref="J40:J41"/>
    <mergeCell ref="K40:K41"/>
  </mergeCells>
  <printOptions horizontalCentered="1"/>
  <pageMargins left="0" right="0" top="1.1812500000000001" bottom="0.5902777777777778" header="0.5" footer="0.5"/>
  <pageSetup horizontalDpi="300" verticalDpi="300" orientation="portrait" paperSize="9" scale="95" r:id="rId1"/>
  <headerFooter alignWithMargins="0">
    <oddHeader xml:space="preserve">&amp;LPE/WSPÓLNOTY/2012&amp;CCzęść VII&amp;RZałącznik nr 1 do wzoru umowy 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47"/>
  <sheetViews>
    <sheetView zoomScale="120" zoomScaleNormal="120" workbookViewId="0" topLeftCell="A1">
      <pane xSplit="3" ySplit="1" topLeftCell="I14" activePane="bottomRight" state="frozen"/>
      <selection pane="topLeft" activeCell="X12" sqref="X12"/>
      <selection pane="topRight" activeCell="X12" sqref="X12"/>
      <selection pane="bottomLeft" activeCell="X12" sqref="X12"/>
      <selection pane="bottomRight" activeCell="M32" sqref="M32"/>
    </sheetView>
  </sheetViews>
  <sheetFormatPr defaultColWidth="9.140625" defaultRowHeight="12.75"/>
  <cols>
    <col min="1" max="1" width="3.00390625" style="0" bestFit="1" customWidth="1"/>
    <col min="2" max="2" width="7.57421875" style="0" customWidth="1"/>
    <col min="3" max="3" width="18.8515625" style="0" customWidth="1"/>
    <col min="4" max="4" width="11.8515625" style="0" hidden="1" customWidth="1"/>
    <col min="5" max="5" width="10.7109375" style="0" hidden="1" customWidth="1"/>
    <col min="6" max="6" width="9.57421875" style="0" hidden="1" customWidth="1"/>
    <col min="7" max="8" width="9.8515625" style="0" hidden="1" customWidth="1"/>
    <col min="9" max="9" width="10.7109375" style="13" bestFit="1" customWidth="1"/>
    <col min="10" max="10" width="9.8515625" style="13" bestFit="1" customWidth="1"/>
    <col min="11" max="11" width="9.421875" style="13" bestFit="1" customWidth="1"/>
    <col min="12" max="12" width="9.140625" style="131" customWidth="1"/>
    <col min="13" max="13" width="9.140625" style="132" customWidth="1"/>
  </cols>
  <sheetData>
    <row r="1" spans="1:199" ht="60.75" customHeight="1" thickTop="1">
      <c r="A1" s="148" t="s">
        <v>14</v>
      </c>
      <c r="B1" s="149" t="s">
        <v>333</v>
      </c>
      <c r="C1" s="149" t="s">
        <v>334</v>
      </c>
      <c r="D1" s="150" t="s">
        <v>335</v>
      </c>
      <c r="E1" s="151" t="s">
        <v>336</v>
      </c>
      <c r="F1" s="152" t="s">
        <v>170</v>
      </c>
      <c r="G1" s="153" t="s">
        <v>337</v>
      </c>
      <c r="H1" s="153" t="s">
        <v>338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6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2" customHeight="1">
      <c r="A2" s="158"/>
      <c r="B2" s="55"/>
      <c r="C2" s="55"/>
      <c r="D2" s="68" t="s">
        <v>315</v>
      </c>
      <c r="E2" s="63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39"/>
      <c r="M2" s="159" t="s">
        <v>315</v>
      </c>
      <c r="N2" s="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42" ht="12" customHeight="1">
      <c r="A3" s="160" t="s">
        <v>643</v>
      </c>
      <c r="B3" s="56">
        <v>8408</v>
      </c>
      <c r="C3" s="136" t="s">
        <v>442</v>
      </c>
      <c r="D3" s="67">
        <v>814.75</v>
      </c>
      <c r="E3" s="79">
        <v>0</v>
      </c>
      <c r="F3" s="76">
        <v>0</v>
      </c>
      <c r="G3" s="30">
        <v>1117.96</v>
      </c>
      <c r="H3" s="30">
        <v>2636.37</v>
      </c>
      <c r="I3" s="86">
        <v>687.09</v>
      </c>
      <c r="J3" s="86">
        <v>0</v>
      </c>
      <c r="K3" s="86">
        <v>0</v>
      </c>
      <c r="L3" s="130" t="s">
        <v>633</v>
      </c>
      <c r="M3" s="161">
        <v>3884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199" ht="12.75">
      <c r="A4" s="162" t="s">
        <v>644</v>
      </c>
      <c r="B4" s="56">
        <v>8403</v>
      </c>
      <c r="C4" s="128" t="s">
        <v>342</v>
      </c>
      <c r="D4" s="67">
        <v>433.26</v>
      </c>
      <c r="E4" s="133">
        <v>0</v>
      </c>
      <c r="F4" s="71">
        <v>0</v>
      </c>
      <c r="G4" s="30">
        <v>1644.12</v>
      </c>
      <c r="H4" s="30">
        <v>753.18</v>
      </c>
      <c r="I4" s="86">
        <v>400.09</v>
      </c>
      <c r="J4" s="86">
        <v>0</v>
      </c>
      <c r="K4" s="86">
        <v>0</v>
      </c>
      <c r="L4" s="91" t="s">
        <v>640</v>
      </c>
      <c r="M4" s="163">
        <v>1358.31</v>
      </c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2.75">
      <c r="A5" s="408" t="s">
        <v>645</v>
      </c>
      <c r="B5" s="349">
        <v>8405</v>
      </c>
      <c r="C5" s="380" t="s">
        <v>343</v>
      </c>
      <c r="D5" s="67"/>
      <c r="E5" s="133"/>
      <c r="F5" s="71"/>
      <c r="G5" s="30"/>
      <c r="H5" s="30"/>
      <c r="I5" s="347">
        <v>148.17</v>
      </c>
      <c r="J5" s="347">
        <v>0</v>
      </c>
      <c r="K5" s="347">
        <v>0</v>
      </c>
      <c r="L5" s="91" t="s">
        <v>760</v>
      </c>
      <c r="M5" s="163">
        <v>280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"/>
      <c r="AC5" s="2"/>
      <c r="AD5" s="2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2.75">
      <c r="A6" s="407"/>
      <c r="B6" s="341"/>
      <c r="C6" s="398"/>
      <c r="D6" s="67">
        <v>148.17</v>
      </c>
      <c r="E6" s="133">
        <v>0</v>
      </c>
      <c r="F6" s="71">
        <v>0</v>
      </c>
      <c r="G6" s="30">
        <v>317.89</v>
      </c>
      <c r="H6" s="30">
        <v>2084.79</v>
      </c>
      <c r="I6" s="343"/>
      <c r="J6" s="343"/>
      <c r="K6" s="343"/>
      <c r="L6" s="91" t="s">
        <v>637</v>
      </c>
      <c r="M6" s="163">
        <v>2323.81</v>
      </c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2"/>
      <c r="AD6" s="2"/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2.75">
      <c r="A7" s="162" t="s">
        <v>646</v>
      </c>
      <c r="B7" s="56">
        <v>8402</v>
      </c>
      <c r="C7" s="128" t="s">
        <v>341</v>
      </c>
      <c r="D7" s="67">
        <v>719.63</v>
      </c>
      <c r="E7" s="133">
        <v>135.72</v>
      </c>
      <c r="F7" s="71">
        <v>0</v>
      </c>
      <c r="G7" s="30">
        <v>52.5</v>
      </c>
      <c r="H7" s="30">
        <v>0</v>
      </c>
      <c r="I7" s="86">
        <v>722.03</v>
      </c>
      <c r="J7" s="86">
        <v>135.72</v>
      </c>
      <c r="K7" s="86">
        <v>0</v>
      </c>
      <c r="L7" s="366" t="s">
        <v>635</v>
      </c>
      <c r="M7" s="368">
        <v>478.88</v>
      </c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2.75">
      <c r="A8" s="160" t="s">
        <v>647</v>
      </c>
      <c r="B8" s="56">
        <v>8410</v>
      </c>
      <c r="C8" s="136" t="s">
        <v>436</v>
      </c>
      <c r="D8" s="67">
        <v>630.37</v>
      </c>
      <c r="E8" s="133">
        <v>0</v>
      </c>
      <c r="F8" s="71">
        <v>0</v>
      </c>
      <c r="G8" s="30">
        <v>66</v>
      </c>
      <c r="H8" s="30">
        <v>0</v>
      </c>
      <c r="I8" s="86">
        <v>528.92</v>
      </c>
      <c r="J8" s="86">
        <v>0</v>
      </c>
      <c r="K8" s="86">
        <v>0</v>
      </c>
      <c r="L8" s="404"/>
      <c r="M8" s="405"/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2.75">
      <c r="A9" s="162" t="s">
        <v>648</v>
      </c>
      <c r="B9" s="56">
        <v>8042</v>
      </c>
      <c r="C9" s="128" t="s">
        <v>339</v>
      </c>
      <c r="D9" s="67">
        <v>357.13</v>
      </c>
      <c r="E9" s="133">
        <v>14.7</v>
      </c>
      <c r="F9" s="71">
        <v>0</v>
      </c>
      <c r="G9" s="30">
        <v>45</v>
      </c>
      <c r="H9" s="30">
        <v>0</v>
      </c>
      <c r="I9" s="86">
        <v>316.54</v>
      </c>
      <c r="J9" s="86">
        <v>14.7</v>
      </c>
      <c r="K9" s="86">
        <v>0</v>
      </c>
      <c r="L9" s="366" t="s">
        <v>636</v>
      </c>
      <c r="M9" s="368">
        <v>492.16</v>
      </c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ht="12.75">
      <c r="A10" s="160" t="s">
        <v>649</v>
      </c>
      <c r="B10" s="56">
        <v>8411</v>
      </c>
      <c r="C10" s="136" t="s">
        <v>437</v>
      </c>
      <c r="D10" s="67">
        <v>374.96</v>
      </c>
      <c r="E10" s="133">
        <v>0</v>
      </c>
      <c r="F10" s="71">
        <v>0</v>
      </c>
      <c r="G10" s="30">
        <v>37.5</v>
      </c>
      <c r="H10" s="30">
        <v>0</v>
      </c>
      <c r="I10" s="86">
        <v>374.96</v>
      </c>
      <c r="J10" s="86">
        <v>0</v>
      </c>
      <c r="K10" s="86">
        <v>0</v>
      </c>
      <c r="L10" s="366"/>
      <c r="M10" s="368"/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</row>
    <row r="11" spans="1:199" ht="12.75">
      <c r="A11" s="406" t="s">
        <v>650</v>
      </c>
      <c r="B11" s="349">
        <v>8414</v>
      </c>
      <c r="C11" s="380" t="s">
        <v>346</v>
      </c>
      <c r="D11" s="67"/>
      <c r="E11" s="78"/>
      <c r="F11" s="71"/>
      <c r="G11" s="30"/>
      <c r="H11" s="30"/>
      <c r="I11" s="347">
        <v>102.44</v>
      </c>
      <c r="J11" s="347">
        <v>0</v>
      </c>
      <c r="K11" s="347">
        <v>0</v>
      </c>
      <c r="L11" s="91" t="s">
        <v>629</v>
      </c>
      <c r="M11" s="163">
        <v>493</v>
      </c>
      <c r="N11" s="6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2.75">
      <c r="A12" s="407"/>
      <c r="B12" s="341"/>
      <c r="C12" s="373"/>
      <c r="D12" s="67">
        <v>102.44</v>
      </c>
      <c r="E12" s="78">
        <v>0</v>
      </c>
      <c r="F12" s="71">
        <v>0</v>
      </c>
      <c r="G12" s="30">
        <v>202.21</v>
      </c>
      <c r="H12" s="30">
        <v>483</v>
      </c>
      <c r="I12" s="343"/>
      <c r="J12" s="343"/>
      <c r="K12" s="343"/>
      <c r="L12" s="91" t="s">
        <v>638</v>
      </c>
      <c r="M12" s="163">
        <v>318</v>
      </c>
      <c r="N12" s="6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1"/>
      <c r="AD12" s="21"/>
      <c r="AE12" s="21"/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4.25" customHeight="1">
      <c r="A13" s="162" t="s">
        <v>651</v>
      </c>
      <c r="B13" s="56">
        <v>8416</v>
      </c>
      <c r="C13" s="128" t="s">
        <v>347</v>
      </c>
      <c r="D13" s="67">
        <v>600.74</v>
      </c>
      <c r="E13" s="78">
        <v>0</v>
      </c>
      <c r="F13" s="71">
        <v>0</v>
      </c>
      <c r="G13" s="30">
        <v>91.26</v>
      </c>
      <c r="H13" s="30">
        <v>0</v>
      </c>
      <c r="I13" s="86">
        <v>609.71</v>
      </c>
      <c r="J13" s="86">
        <v>0</v>
      </c>
      <c r="K13" s="86">
        <v>0</v>
      </c>
      <c r="L13" s="91" t="s">
        <v>639</v>
      </c>
      <c r="M13" s="16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19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</row>
    <row r="14" spans="1:199" ht="12.75">
      <c r="A14" s="162" t="s">
        <v>652</v>
      </c>
      <c r="B14" s="56">
        <v>8412</v>
      </c>
      <c r="C14" s="128" t="s">
        <v>345</v>
      </c>
      <c r="D14" s="66">
        <v>176.63</v>
      </c>
      <c r="E14" s="133">
        <v>418.2</v>
      </c>
      <c r="F14" s="71">
        <v>0</v>
      </c>
      <c r="G14" s="30">
        <v>86.4</v>
      </c>
      <c r="H14" s="30">
        <v>101.5</v>
      </c>
      <c r="I14" s="86">
        <v>176.63</v>
      </c>
      <c r="J14" s="86">
        <v>418.19</v>
      </c>
      <c r="K14" s="86">
        <v>0</v>
      </c>
      <c r="L14" s="91" t="s">
        <v>634</v>
      </c>
      <c r="M14" s="163">
        <v>523.34</v>
      </c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"/>
      <c r="AC14" s="2"/>
      <c r="AD14" s="2"/>
      <c r="AE14" s="2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12.75">
      <c r="A15" s="162" t="s">
        <v>653</v>
      </c>
      <c r="B15" s="164">
        <v>8086</v>
      </c>
      <c r="C15" s="165" t="s">
        <v>259</v>
      </c>
      <c r="D15" s="67">
        <v>497.84</v>
      </c>
      <c r="E15" s="69">
        <v>0</v>
      </c>
      <c r="F15" s="71">
        <v>0</v>
      </c>
      <c r="G15" s="30"/>
      <c r="H15" s="30"/>
      <c r="I15" s="86">
        <v>367.01</v>
      </c>
      <c r="J15" s="86">
        <v>0</v>
      </c>
      <c r="K15" s="86">
        <v>0</v>
      </c>
      <c r="L15" s="91" t="s">
        <v>642</v>
      </c>
      <c r="M15" s="163">
        <v>698</v>
      </c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"/>
      <c r="AC15" s="2"/>
      <c r="AD15" s="2"/>
      <c r="AE15" s="2"/>
      <c r="AF15" s="2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12.75">
      <c r="A16" s="162" t="s">
        <v>654</v>
      </c>
      <c r="B16" s="17" t="s">
        <v>757</v>
      </c>
      <c r="C16" s="166" t="s">
        <v>754</v>
      </c>
      <c r="D16" s="67"/>
      <c r="E16" s="69"/>
      <c r="F16" s="71"/>
      <c r="G16" s="30"/>
      <c r="H16" s="30"/>
      <c r="I16" s="147">
        <v>390.1</v>
      </c>
      <c r="J16" s="147">
        <v>0</v>
      </c>
      <c r="K16" s="86">
        <v>0</v>
      </c>
      <c r="L16" s="91"/>
      <c r="M16" s="163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ht="12.75">
      <c r="A17" s="162" t="s">
        <v>655</v>
      </c>
      <c r="B17" s="17" t="s">
        <v>758</v>
      </c>
      <c r="C17" s="166" t="s">
        <v>755</v>
      </c>
      <c r="D17" s="67"/>
      <c r="E17" s="69"/>
      <c r="F17" s="71"/>
      <c r="G17" s="30"/>
      <c r="H17" s="30"/>
      <c r="I17" s="86">
        <v>690.45</v>
      </c>
      <c r="J17" s="86">
        <v>0</v>
      </c>
      <c r="K17" s="86">
        <v>0</v>
      </c>
      <c r="L17" s="91"/>
      <c r="M17" s="163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ht="12.75">
      <c r="A18" s="162" t="s">
        <v>656</v>
      </c>
      <c r="B18" s="17" t="s">
        <v>759</v>
      </c>
      <c r="C18" s="166" t="s">
        <v>756</v>
      </c>
      <c r="D18" s="67"/>
      <c r="E18" s="69"/>
      <c r="F18" s="71"/>
      <c r="G18" s="30"/>
      <c r="H18" s="30"/>
      <c r="I18" s="147">
        <v>916.59</v>
      </c>
      <c r="J18" s="147">
        <v>136.63</v>
      </c>
      <c r="K18" s="86">
        <v>0</v>
      </c>
      <c r="L18" s="91"/>
      <c r="M18" s="163"/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"/>
      <c r="AC18" s="2"/>
      <c r="AD18" s="2"/>
      <c r="AE18" s="2"/>
      <c r="AF18" s="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ht="12.75">
      <c r="A19" s="162" t="s">
        <v>657</v>
      </c>
      <c r="B19" s="17" t="s">
        <v>252</v>
      </c>
      <c r="C19" s="167" t="s">
        <v>264</v>
      </c>
      <c r="D19" s="67">
        <v>132.1</v>
      </c>
      <c r="E19" s="69">
        <v>0</v>
      </c>
      <c r="F19" s="71">
        <v>0</v>
      </c>
      <c r="G19" s="30">
        <v>23.75</v>
      </c>
      <c r="H19" s="30"/>
      <c r="I19" s="86">
        <v>132.1</v>
      </c>
      <c r="J19" s="86">
        <v>0</v>
      </c>
      <c r="K19" s="86">
        <v>0</v>
      </c>
      <c r="L19" s="91"/>
      <c r="M19" s="163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"/>
      <c r="AC19" s="2"/>
      <c r="AD19" s="2"/>
      <c r="AE19" s="2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42" ht="12.75">
      <c r="A20" s="162" t="s">
        <v>658</v>
      </c>
      <c r="B20" s="48">
        <v>8024</v>
      </c>
      <c r="C20" s="114" t="s">
        <v>15</v>
      </c>
      <c r="D20" s="67">
        <v>50.98</v>
      </c>
      <c r="E20" s="79">
        <v>0</v>
      </c>
      <c r="F20" s="76">
        <v>0</v>
      </c>
      <c r="G20" s="30"/>
      <c r="H20" s="30"/>
      <c r="I20" s="86">
        <v>50.98</v>
      </c>
      <c r="J20" s="86">
        <v>0</v>
      </c>
      <c r="K20" s="86">
        <v>0</v>
      </c>
      <c r="L20" s="130"/>
      <c r="M20" s="16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3.5" customHeight="1">
      <c r="A21" s="162" t="s">
        <v>659</v>
      </c>
      <c r="B21" s="56">
        <v>8409</v>
      </c>
      <c r="C21" s="136" t="s">
        <v>443</v>
      </c>
      <c r="D21" s="67">
        <v>605.62</v>
      </c>
      <c r="E21" s="79">
        <v>0</v>
      </c>
      <c r="F21" s="76">
        <v>0</v>
      </c>
      <c r="G21" s="30"/>
      <c r="H21" s="30"/>
      <c r="I21" s="86">
        <v>522.14</v>
      </c>
      <c r="J21" s="86">
        <v>0</v>
      </c>
      <c r="K21" s="86">
        <v>0</v>
      </c>
      <c r="L21" s="130"/>
      <c r="M21" s="16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236" ht="12.75">
      <c r="A22" s="162" t="s">
        <v>660</v>
      </c>
      <c r="B22" s="17" t="s">
        <v>255</v>
      </c>
      <c r="C22" s="166" t="s">
        <v>85</v>
      </c>
      <c r="D22" s="67">
        <v>31.25</v>
      </c>
      <c r="E22" s="75">
        <v>0</v>
      </c>
      <c r="F22" s="76">
        <v>0</v>
      </c>
      <c r="G22" s="30"/>
      <c r="H22" s="30"/>
      <c r="I22" s="86">
        <v>31.25</v>
      </c>
      <c r="J22" s="86">
        <v>0</v>
      </c>
      <c r="K22" s="86">
        <v>0</v>
      </c>
      <c r="L22" s="91"/>
      <c r="M22" s="16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19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</row>
    <row r="23" spans="1:236" ht="12.75">
      <c r="A23" s="162" t="s">
        <v>661</v>
      </c>
      <c r="B23" s="17" t="s">
        <v>254</v>
      </c>
      <c r="C23" s="168" t="s">
        <v>256</v>
      </c>
      <c r="D23" s="66">
        <v>126.97</v>
      </c>
      <c r="E23" s="75">
        <v>0</v>
      </c>
      <c r="F23" s="76">
        <v>0</v>
      </c>
      <c r="G23" s="30"/>
      <c r="H23" s="30"/>
      <c r="I23" s="86">
        <v>80.37</v>
      </c>
      <c r="J23" s="86">
        <v>0</v>
      </c>
      <c r="K23" s="86">
        <v>0</v>
      </c>
      <c r="L23" s="139"/>
      <c r="M23" s="16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4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</row>
    <row r="24" spans="1:253" ht="12.75">
      <c r="A24" s="162" t="s">
        <v>662</v>
      </c>
      <c r="B24" s="48">
        <v>8404</v>
      </c>
      <c r="C24" s="114" t="s">
        <v>508</v>
      </c>
      <c r="D24" s="66">
        <v>197.42</v>
      </c>
      <c r="E24" s="133">
        <v>163.15</v>
      </c>
      <c r="F24" s="76">
        <v>0</v>
      </c>
      <c r="G24" s="30"/>
      <c r="H24" s="30"/>
      <c r="I24" s="86">
        <v>197.42</v>
      </c>
      <c r="J24" s="86">
        <v>163.15</v>
      </c>
      <c r="K24" s="86">
        <v>0</v>
      </c>
      <c r="L24" s="138"/>
      <c r="M24" s="163"/>
      <c r="N24" s="35"/>
      <c r="O24" s="34"/>
      <c r="P24" s="34"/>
      <c r="Q24" s="37"/>
      <c r="R24" s="35"/>
      <c r="S24" s="38"/>
      <c r="T24" s="39"/>
      <c r="U24" s="40"/>
      <c r="V24" s="34"/>
      <c r="W24" s="11"/>
      <c r="X24" s="11"/>
      <c r="Y24" s="27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10"/>
      <c r="AR24" s="4"/>
      <c r="AS24" s="4"/>
      <c r="AT24" s="4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16" t="s">
        <v>79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2"/>
      <c r="CE24" s="2"/>
      <c r="CF24" s="2"/>
      <c r="CG24" s="2"/>
      <c r="CH24" s="2"/>
      <c r="CI24" s="2"/>
      <c r="CJ24" s="2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199" ht="12.75">
      <c r="A25" s="162" t="s">
        <v>663</v>
      </c>
      <c r="B25" s="164">
        <v>8018</v>
      </c>
      <c r="C25" s="165" t="s">
        <v>261</v>
      </c>
      <c r="D25" s="67">
        <v>266.71</v>
      </c>
      <c r="E25" s="69">
        <v>0</v>
      </c>
      <c r="F25" s="71">
        <v>0</v>
      </c>
      <c r="G25" s="30">
        <v>99.94</v>
      </c>
      <c r="H25" s="30">
        <v>95.17</v>
      </c>
      <c r="I25" s="86">
        <v>266.37</v>
      </c>
      <c r="J25" s="86">
        <v>0</v>
      </c>
      <c r="K25" s="86">
        <v>0</v>
      </c>
      <c r="L25" s="91"/>
      <c r="M25" s="16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"/>
      <c r="AC25" s="2"/>
      <c r="AD25" s="2"/>
      <c r="AE25" s="2"/>
      <c r="AF25" s="2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2.75">
      <c r="A26" s="162" t="s">
        <v>664</v>
      </c>
      <c r="B26" s="164">
        <v>8087</v>
      </c>
      <c r="C26" s="165" t="s">
        <v>260</v>
      </c>
      <c r="D26" s="67">
        <v>1095.47</v>
      </c>
      <c r="E26" s="69">
        <v>0</v>
      </c>
      <c r="F26" s="71">
        <v>0</v>
      </c>
      <c r="G26" s="30"/>
      <c r="H26" s="30"/>
      <c r="I26" s="86">
        <v>711.01</v>
      </c>
      <c r="J26" s="86">
        <v>0</v>
      </c>
      <c r="K26" s="86">
        <v>0</v>
      </c>
      <c r="L26" s="91"/>
      <c r="M26" s="16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2"/>
      <c r="AD26" s="2"/>
      <c r="AE26" s="2"/>
      <c r="AF26" s="2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2.75">
      <c r="A27" s="162" t="s">
        <v>665</v>
      </c>
      <c r="B27" s="17" t="s">
        <v>253</v>
      </c>
      <c r="C27" s="165" t="s">
        <v>263</v>
      </c>
      <c r="D27" s="67">
        <v>1144.76</v>
      </c>
      <c r="E27" s="69">
        <v>0</v>
      </c>
      <c r="F27" s="71">
        <v>0</v>
      </c>
      <c r="G27" s="30"/>
      <c r="H27" s="30"/>
      <c r="I27" s="86">
        <v>631.53</v>
      </c>
      <c r="J27" s="86">
        <v>0</v>
      </c>
      <c r="K27" s="86">
        <v>0</v>
      </c>
      <c r="L27" s="91"/>
      <c r="M27" s="163"/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"/>
      <c r="AC27" s="2"/>
      <c r="AD27" s="2"/>
      <c r="AE27" s="2"/>
      <c r="AF27" s="2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2.75">
      <c r="A28" s="162" t="s">
        <v>666</v>
      </c>
      <c r="B28" s="17" t="s">
        <v>209</v>
      </c>
      <c r="C28" s="165" t="s">
        <v>266</v>
      </c>
      <c r="D28" s="67">
        <v>747.44</v>
      </c>
      <c r="E28" s="69">
        <v>0</v>
      </c>
      <c r="F28" s="71">
        <v>0</v>
      </c>
      <c r="G28" s="30"/>
      <c r="H28" s="30"/>
      <c r="I28" s="86">
        <v>613.01</v>
      </c>
      <c r="J28" s="86">
        <v>0</v>
      </c>
      <c r="K28" s="86">
        <v>0</v>
      </c>
      <c r="L28" s="91"/>
      <c r="M28" s="163"/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"/>
      <c r="AC28" s="2"/>
      <c r="AD28" s="2"/>
      <c r="AE28" s="2"/>
      <c r="AF28" s="2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2.75">
      <c r="A29" s="162" t="s">
        <v>667</v>
      </c>
      <c r="B29" s="17" t="s">
        <v>208</v>
      </c>
      <c r="C29" s="165" t="s">
        <v>265</v>
      </c>
      <c r="D29" s="67">
        <v>27.43</v>
      </c>
      <c r="E29" s="69">
        <v>0</v>
      </c>
      <c r="F29" s="71">
        <v>0</v>
      </c>
      <c r="G29" s="30"/>
      <c r="H29" s="30"/>
      <c r="I29" s="86">
        <v>27.43</v>
      </c>
      <c r="J29" s="86">
        <v>0</v>
      </c>
      <c r="K29" s="86">
        <v>0</v>
      </c>
      <c r="L29" s="91"/>
      <c r="M29" s="163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2.75">
      <c r="A30" s="162" t="s">
        <v>668</v>
      </c>
      <c r="B30" s="56">
        <v>8401</v>
      </c>
      <c r="C30" s="128" t="s">
        <v>340</v>
      </c>
      <c r="D30" s="67">
        <v>105.1</v>
      </c>
      <c r="E30" s="133">
        <v>0</v>
      </c>
      <c r="F30" s="71">
        <v>0</v>
      </c>
      <c r="G30" s="30">
        <v>50.55</v>
      </c>
      <c r="H30" s="30">
        <v>0</v>
      </c>
      <c r="I30" s="86">
        <v>71.42</v>
      </c>
      <c r="J30" s="86">
        <v>0</v>
      </c>
      <c r="K30" s="86">
        <v>0</v>
      </c>
      <c r="L30" s="91"/>
      <c r="M30" s="16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2.75">
      <c r="A31" s="162" t="s">
        <v>669</v>
      </c>
      <c r="B31" s="48">
        <v>8407</v>
      </c>
      <c r="C31" s="114" t="s">
        <v>344</v>
      </c>
      <c r="D31" s="67">
        <v>154.81</v>
      </c>
      <c r="E31" s="133">
        <v>14.63</v>
      </c>
      <c r="F31" s="71">
        <v>0</v>
      </c>
      <c r="G31" s="30"/>
      <c r="H31" s="30"/>
      <c r="I31" s="86">
        <v>0</v>
      </c>
      <c r="J31" s="86">
        <v>14.63</v>
      </c>
      <c r="K31" s="86">
        <v>0</v>
      </c>
      <c r="L31" s="91" t="s">
        <v>594</v>
      </c>
      <c r="M31" s="163">
        <v>283</v>
      </c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"/>
      <c r="AC31" s="2"/>
      <c r="AD31" s="2"/>
      <c r="AE31" s="2"/>
      <c r="AF31" s="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2.75">
      <c r="A32" s="162" t="s">
        <v>670</v>
      </c>
      <c r="B32" s="170" t="s">
        <v>499</v>
      </c>
      <c r="C32" s="135" t="s">
        <v>207</v>
      </c>
      <c r="D32" s="67">
        <v>386.85</v>
      </c>
      <c r="E32" s="78">
        <v>35.22</v>
      </c>
      <c r="F32" s="71">
        <v>0</v>
      </c>
      <c r="G32" s="30"/>
      <c r="H32" s="30"/>
      <c r="I32" s="86">
        <v>229.14</v>
      </c>
      <c r="J32" s="86">
        <v>35.22</v>
      </c>
      <c r="K32" s="86">
        <v>0</v>
      </c>
      <c r="L32" s="91"/>
      <c r="M32" s="163"/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2.75">
      <c r="A33" s="162" t="s">
        <v>671</v>
      </c>
      <c r="B33" s="56">
        <v>8413</v>
      </c>
      <c r="C33" s="136" t="s">
        <v>438</v>
      </c>
      <c r="D33" s="67">
        <v>313.02</v>
      </c>
      <c r="E33" s="78">
        <v>0</v>
      </c>
      <c r="F33" s="71">
        <v>0</v>
      </c>
      <c r="G33" s="30">
        <v>113.92</v>
      </c>
      <c r="H33" s="30">
        <v>177.27</v>
      </c>
      <c r="I33" s="86">
        <v>313.02</v>
      </c>
      <c r="J33" s="86">
        <v>0</v>
      </c>
      <c r="K33" s="86">
        <v>0</v>
      </c>
      <c r="L33" s="91"/>
      <c r="M33" s="163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2.75" customHeight="1">
      <c r="A34" s="162" t="s">
        <v>672</v>
      </c>
      <c r="B34" s="56">
        <v>8415</v>
      </c>
      <c r="C34" s="136" t="s">
        <v>439</v>
      </c>
      <c r="D34" s="67">
        <v>344.38</v>
      </c>
      <c r="E34" s="78">
        <v>0</v>
      </c>
      <c r="F34" s="71">
        <v>0</v>
      </c>
      <c r="G34" s="30">
        <v>587.75</v>
      </c>
      <c r="H34" s="30">
        <v>254.64</v>
      </c>
      <c r="I34" s="86">
        <v>224.7</v>
      </c>
      <c r="J34" s="86">
        <v>0</v>
      </c>
      <c r="K34" s="86">
        <v>0</v>
      </c>
      <c r="L34" s="91"/>
      <c r="M34" s="16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19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</row>
    <row r="35" spans="1:199" ht="12.75">
      <c r="A35" s="162" t="s">
        <v>673</v>
      </c>
      <c r="B35" s="56">
        <v>8419</v>
      </c>
      <c r="C35" s="136" t="s">
        <v>641</v>
      </c>
      <c r="D35" s="67">
        <v>847.21</v>
      </c>
      <c r="E35" s="78">
        <v>459.87</v>
      </c>
      <c r="F35" s="71">
        <v>0</v>
      </c>
      <c r="G35" s="30">
        <v>275.4</v>
      </c>
      <c r="H35" s="30">
        <v>0</v>
      </c>
      <c r="I35" s="86">
        <v>796.04</v>
      </c>
      <c r="J35" s="86">
        <v>459.87</v>
      </c>
      <c r="K35" s="86">
        <v>0</v>
      </c>
      <c r="L35" s="91"/>
      <c r="M35" s="16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19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</row>
    <row r="36" spans="1:199" ht="14.25" customHeight="1">
      <c r="A36" s="162" t="s">
        <v>674</v>
      </c>
      <c r="B36" s="164">
        <v>8420</v>
      </c>
      <c r="C36" s="165" t="s">
        <v>348</v>
      </c>
      <c r="D36" s="67">
        <v>1043.96</v>
      </c>
      <c r="E36" s="70">
        <v>0</v>
      </c>
      <c r="F36" s="71">
        <v>0</v>
      </c>
      <c r="G36" s="30">
        <v>108.9</v>
      </c>
      <c r="H36" s="30">
        <v>119.05</v>
      </c>
      <c r="I36" s="86">
        <v>1043.52</v>
      </c>
      <c r="J36" s="86">
        <v>0</v>
      </c>
      <c r="K36" s="86">
        <v>0</v>
      </c>
      <c r="L36" s="91"/>
      <c r="M36" s="16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19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</row>
    <row r="37" spans="1:199" ht="14.25" customHeight="1">
      <c r="A37" s="162" t="s">
        <v>675</v>
      </c>
      <c r="B37" s="17" t="s">
        <v>210</v>
      </c>
      <c r="C37" s="142" t="s">
        <v>267</v>
      </c>
      <c r="D37" s="67">
        <v>331.43</v>
      </c>
      <c r="E37" s="70">
        <v>76.67</v>
      </c>
      <c r="F37" s="71">
        <v>0</v>
      </c>
      <c r="G37" s="31"/>
      <c r="H37" s="31"/>
      <c r="I37" s="86">
        <v>245.74</v>
      </c>
      <c r="J37" s="86">
        <v>34.39</v>
      </c>
      <c r="K37" s="86">
        <v>0</v>
      </c>
      <c r="L37" s="91"/>
      <c r="M37" s="16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19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</row>
    <row r="38" spans="1:199" ht="14.25" customHeight="1">
      <c r="A38" s="162" t="s">
        <v>676</v>
      </c>
      <c r="B38" s="17" t="s">
        <v>283</v>
      </c>
      <c r="C38" s="141" t="s">
        <v>284</v>
      </c>
      <c r="D38" s="67">
        <v>1263.75</v>
      </c>
      <c r="E38" s="70">
        <v>161.68</v>
      </c>
      <c r="F38" s="71">
        <v>0</v>
      </c>
      <c r="G38" s="31"/>
      <c r="H38" s="31"/>
      <c r="I38" s="86">
        <v>1133.77</v>
      </c>
      <c r="J38" s="86">
        <v>161.68</v>
      </c>
      <c r="K38" s="86">
        <v>0</v>
      </c>
      <c r="L38" s="91"/>
      <c r="M38" s="163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</row>
    <row r="39" spans="1:182" ht="12.75">
      <c r="A39" s="162" t="s">
        <v>677</v>
      </c>
      <c r="B39" s="171" t="s">
        <v>95</v>
      </c>
      <c r="C39" s="168" t="s">
        <v>88</v>
      </c>
      <c r="D39" s="67">
        <v>861.31</v>
      </c>
      <c r="E39" s="75">
        <v>0</v>
      </c>
      <c r="F39" s="172">
        <v>0</v>
      </c>
      <c r="G39" s="36"/>
      <c r="H39" s="36"/>
      <c r="I39" s="86">
        <v>276.62</v>
      </c>
      <c r="J39" s="86">
        <v>0</v>
      </c>
      <c r="K39" s="86">
        <v>0</v>
      </c>
      <c r="L39" s="140"/>
      <c r="M39" s="173"/>
      <c r="N39" s="43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99" ht="13.5" thickBot="1">
      <c r="A40" s="174"/>
      <c r="B40" s="175"/>
      <c r="C40" s="205" t="s">
        <v>761</v>
      </c>
      <c r="D40" s="176">
        <f>SUM(D25:D39)</f>
        <v>8933.630000000001</v>
      </c>
      <c r="E40" s="177">
        <f>SUM(E25:E39)</f>
        <v>748.0699999999999</v>
      </c>
      <c r="F40" s="178">
        <f>SUM(F25:F39)</f>
        <v>0</v>
      </c>
      <c r="G40" s="179">
        <f>SUM(G3:G39)</f>
        <v>4921.049999999999</v>
      </c>
      <c r="H40" s="179">
        <f>SUM(H3:H39)</f>
        <v>6704.970000000001</v>
      </c>
      <c r="I40" s="179">
        <f>SUM(I3:I39)</f>
        <v>14028.310000000005</v>
      </c>
      <c r="J40" s="179">
        <f>SUM(J3:J39)</f>
        <v>1574.1800000000003</v>
      </c>
      <c r="K40" s="180">
        <f>SUM(K3:K39)</f>
        <v>0</v>
      </c>
      <c r="L40" s="181"/>
      <c r="M40" s="182">
        <f>SUM(M3:M39)</f>
        <v>11132.499999999998</v>
      </c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2" ht="13.5" thickTop="1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  <row r="92" spans="1:2" ht="12.75">
      <c r="A92" s="15"/>
      <c r="B92" s="15"/>
    </row>
    <row r="93" spans="1:2" ht="12.75">
      <c r="A93" s="15"/>
      <c r="B93" s="15"/>
    </row>
    <row r="94" spans="1:2" ht="12.75">
      <c r="A94" s="15"/>
      <c r="B94" s="15"/>
    </row>
    <row r="95" spans="1:2" ht="12.75">
      <c r="A95" s="15"/>
      <c r="B95" s="15"/>
    </row>
    <row r="96" spans="1:2" ht="12.75">
      <c r="A96" s="15"/>
      <c r="B96" s="15"/>
    </row>
    <row r="97" spans="1:2" ht="12.75">
      <c r="A97" s="15"/>
      <c r="B97" s="15"/>
    </row>
    <row r="98" spans="1:2" ht="12.75">
      <c r="A98" s="15"/>
      <c r="B98" s="15"/>
    </row>
    <row r="99" spans="1:2" ht="12.75">
      <c r="A99" s="15"/>
      <c r="B99" s="15"/>
    </row>
    <row r="100" spans="1:2" ht="12.75">
      <c r="A100" s="15"/>
      <c r="B100" s="15"/>
    </row>
    <row r="101" spans="1:2" ht="12.75">
      <c r="A101" s="15"/>
      <c r="B101" s="15"/>
    </row>
    <row r="102" spans="1:2" ht="12.75">
      <c r="A102" s="15"/>
      <c r="B102" s="15"/>
    </row>
    <row r="103" spans="1:2" ht="12.75">
      <c r="A103" s="15"/>
      <c r="B103" s="15"/>
    </row>
    <row r="104" spans="1:2" ht="12.75">
      <c r="A104" s="15"/>
      <c r="B104" s="15"/>
    </row>
    <row r="105" spans="1:2" ht="12.75">
      <c r="A105" s="15"/>
      <c r="B105" s="15"/>
    </row>
    <row r="106" spans="1:2" ht="12.75">
      <c r="A106" s="15"/>
      <c r="B106" s="15"/>
    </row>
    <row r="107" spans="1:2" ht="12.75">
      <c r="A107" s="15"/>
      <c r="B107" s="15"/>
    </row>
    <row r="108" spans="1:2" ht="12.75">
      <c r="A108" s="15"/>
      <c r="B108" s="15"/>
    </row>
    <row r="109" spans="1:2" ht="12.75">
      <c r="A109" s="15"/>
      <c r="B109" s="15"/>
    </row>
    <row r="110" spans="1:2" ht="12.75">
      <c r="A110" s="15"/>
      <c r="B110" s="15"/>
    </row>
    <row r="111" spans="1:2" ht="12.75">
      <c r="A111" s="15"/>
      <c r="B111" s="15"/>
    </row>
    <row r="112" spans="1:2" ht="12.75">
      <c r="A112" s="15"/>
      <c r="B112" s="15"/>
    </row>
    <row r="113" spans="1:2" ht="12.75">
      <c r="A113" s="15"/>
      <c r="B113" s="15"/>
    </row>
    <row r="114" spans="1:2" ht="12.75">
      <c r="A114" s="15"/>
      <c r="B114" s="15"/>
    </row>
    <row r="115" spans="1:2" ht="12.75">
      <c r="A115" s="15"/>
      <c r="B115" s="15"/>
    </row>
    <row r="116" spans="1:2" ht="12.75">
      <c r="A116" s="15"/>
      <c r="B116" s="15"/>
    </row>
    <row r="117" spans="1:2" ht="12.75">
      <c r="A117" s="15"/>
      <c r="B117" s="15"/>
    </row>
    <row r="118" spans="1:2" ht="12.75">
      <c r="A118" s="15"/>
      <c r="B118" s="15"/>
    </row>
    <row r="119" spans="1:2" ht="12.75">
      <c r="A119" s="15"/>
      <c r="B119" s="15"/>
    </row>
    <row r="120" spans="1:2" ht="12.75">
      <c r="A120" s="15"/>
      <c r="B120" s="15"/>
    </row>
    <row r="121" spans="1:2" ht="12.75">
      <c r="A121" s="15"/>
      <c r="B121" s="15"/>
    </row>
    <row r="122" spans="1:2" ht="12.75">
      <c r="A122" s="15"/>
      <c r="B122" s="15"/>
    </row>
    <row r="123" spans="1:2" ht="12.75">
      <c r="A123" s="15"/>
      <c r="B123" s="15"/>
    </row>
    <row r="124" spans="1:2" ht="12.75">
      <c r="A124" s="15"/>
      <c r="B124" s="15"/>
    </row>
    <row r="125" spans="1:2" ht="12.75">
      <c r="A125" s="15"/>
      <c r="B125" s="15"/>
    </row>
    <row r="126" spans="1:2" ht="12.75">
      <c r="A126" s="15"/>
      <c r="B126" s="15"/>
    </row>
    <row r="127" spans="1:2" ht="12.75">
      <c r="A127" s="15"/>
      <c r="B127" s="15"/>
    </row>
    <row r="128" spans="1:2" ht="12.75">
      <c r="A128" s="15"/>
      <c r="B128" s="15"/>
    </row>
    <row r="129" spans="1:2" ht="12.75">
      <c r="A129" s="15"/>
      <c r="B129" s="15"/>
    </row>
    <row r="130" spans="1:2" ht="12.75">
      <c r="A130" s="15"/>
      <c r="B130" s="15"/>
    </row>
    <row r="131" spans="1:2" ht="12.75">
      <c r="A131" s="15"/>
      <c r="B131" s="15"/>
    </row>
    <row r="132" spans="1:2" ht="12.75">
      <c r="A132" s="15"/>
      <c r="B132" s="15"/>
    </row>
    <row r="133" spans="1:2" ht="12.75">
      <c r="A133" s="15"/>
      <c r="B133" s="15"/>
    </row>
    <row r="134" spans="1:2" ht="12.75">
      <c r="A134" s="15"/>
      <c r="B134" s="15"/>
    </row>
    <row r="135" spans="1:2" ht="12.75">
      <c r="A135" s="15"/>
      <c r="B135" s="15"/>
    </row>
    <row r="136" spans="1:2" ht="12.75">
      <c r="A136" s="15"/>
      <c r="B136" s="15"/>
    </row>
    <row r="137" spans="1:2" ht="12.75">
      <c r="A137" s="15"/>
      <c r="B137" s="15"/>
    </row>
    <row r="138" spans="1:2" ht="12.75">
      <c r="A138" s="15"/>
      <c r="B138" s="15"/>
    </row>
    <row r="139" spans="1:2" ht="12.75">
      <c r="A139" s="15"/>
      <c r="B139" s="15"/>
    </row>
    <row r="140" spans="1:2" ht="12.75">
      <c r="A140" s="15"/>
      <c r="B140" s="15"/>
    </row>
    <row r="141" spans="1:2" ht="12.75">
      <c r="A141" s="15"/>
      <c r="B141" s="15"/>
    </row>
    <row r="142" spans="1:2" ht="12.75">
      <c r="A142" s="15"/>
      <c r="B142" s="15"/>
    </row>
    <row r="143" spans="1:2" ht="12.75">
      <c r="A143" s="15"/>
      <c r="B143" s="15"/>
    </row>
    <row r="144" spans="1:2" ht="12.75">
      <c r="A144" s="15"/>
      <c r="B144" s="15"/>
    </row>
    <row r="145" spans="1:2" ht="12.75">
      <c r="A145" s="15"/>
      <c r="B145" s="15"/>
    </row>
    <row r="146" spans="1:2" ht="12.75">
      <c r="A146" s="15"/>
      <c r="B146" s="15"/>
    </row>
    <row r="147" spans="1:2" ht="12.75">
      <c r="A147" s="15"/>
      <c r="B147" s="15"/>
    </row>
  </sheetData>
  <mergeCells count="16">
    <mergeCell ref="J5:J6"/>
    <mergeCell ref="K5:K6"/>
    <mergeCell ref="A5:A6"/>
    <mergeCell ref="B5:B6"/>
    <mergeCell ref="C5:C6"/>
    <mergeCell ref="I5:I6"/>
    <mergeCell ref="J11:J12"/>
    <mergeCell ref="K11:K12"/>
    <mergeCell ref="A11:A12"/>
    <mergeCell ref="B11:B12"/>
    <mergeCell ref="C11:C12"/>
    <mergeCell ref="I11:I12"/>
    <mergeCell ref="L7:L8"/>
    <mergeCell ref="M7:M8"/>
    <mergeCell ref="L9:L10"/>
    <mergeCell ref="M9:M10"/>
  </mergeCells>
  <printOptions horizontalCentered="1"/>
  <pageMargins left="0.5902777777777778" right="0.5902777777777778" top="1.1812500000000001" bottom="0.5902777777777778" header="0.5" footer="0.5"/>
  <pageSetup horizontalDpi="300" verticalDpi="300" orientation="portrait" paperSize="9" scale="98" r:id="rId1"/>
  <headerFooter alignWithMargins="0">
    <oddHeader xml:space="preserve">&amp;LPE/WSPÓLNOTY/2012&amp;CCzęść VIII
&amp;RZałącznik nr 1 do wzoru  umowy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2012-10-24T08:19:55Z</cp:lastPrinted>
  <dcterms:created xsi:type="dcterms:W3CDTF">2002-05-08T10:00:47Z</dcterms:created>
  <dcterms:modified xsi:type="dcterms:W3CDTF">2012-10-24T08:38:39Z</dcterms:modified>
  <cp:category/>
  <cp:version/>
  <cp:contentType/>
  <cp:contentStatus/>
  <cp:revision>1</cp:revision>
</cp:coreProperties>
</file>